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bookViews>
    <workbookView xWindow="480" yWindow="210" windowWidth="22995" windowHeight="9465" tabRatio="884" firstSheet="6" activeTab="11"/>
  </bookViews>
  <sheets>
    <sheet name="leden 2019" sheetId="15" r:id="rId1"/>
    <sheet name="únor 2019" sheetId="16" r:id="rId2"/>
    <sheet name="březen 2019" sheetId="17" r:id="rId3"/>
    <sheet name="duben 2019" sheetId="18" r:id="rId4"/>
    <sheet name="květen 2019" sheetId="19" r:id="rId5"/>
    <sheet name="červen 2019 " sheetId="20" r:id="rId6"/>
    <sheet name="červenec 2019" sheetId="21" r:id="rId7"/>
    <sheet name="srpen 2019" sheetId="22" r:id="rId8"/>
    <sheet name="září 2019" sheetId="23" r:id="rId9"/>
    <sheet name="říjen 2019" sheetId="24" r:id="rId10"/>
    <sheet name="listopad 2019" sheetId="25" r:id="rId11"/>
    <sheet name="prosinec 2019" sheetId="26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1_002" localSheetId="2">#REF!</definedName>
    <definedName name="I_01_001_002" localSheetId="5">#REF!</definedName>
    <definedName name="I_01_001_002" localSheetId="6">#REF!</definedName>
    <definedName name="I_01_001_002" localSheetId="3">#REF!</definedName>
    <definedName name="I_01_001_002" localSheetId="4">#REF!</definedName>
    <definedName name="I_01_001_002" localSheetId="0">#REF!</definedName>
    <definedName name="I_01_001_002" localSheetId="10">#REF!</definedName>
    <definedName name="I_01_001_002" localSheetId="11">#REF!</definedName>
    <definedName name="I_01_001_002" localSheetId="9">#REF!</definedName>
    <definedName name="I_01_001_002" localSheetId="7">#REF!</definedName>
    <definedName name="I_01_001_002" localSheetId="1">#REF!</definedName>
    <definedName name="I_01_001_002" localSheetId="8">#REF!</definedName>
    <definedName name="I_01_001_002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2_003" localSheetId="2">#REF!</definedName>
    <definedName name="i_01_002_003" localSheetId="5">#REF!</definedName>
    <definedName name="i_01_002_003" localSheetId="6">#REF!</definedName>
    <definedName name="i_01_002_003" localSheetId="3">#REF!</definedName>
    <definedName name="i_01_002_003" localSheetId="4">#REF!</definedName>
    <definedName name="i_01_002_003" localSheetId="0">#REF!</definedName>
    <definedName name="i_01_002_003" localSheetId="10">#REF!</definedName>
    <definedName name="i_01_002_003" localSheetId="11">#REF!</definedName>
    <definedName name="i_01_002_003" localSheetId="9">#REF!</definedName>
    <definedName name="i_01_002_003" localSheetId="7">#REF!</definedName>
    <definedName name="i_01_002_003" localSheetId="1">#REF!</definedName>
    <definedName name="i_01_002_003" localSheetId="8">#REF!</definedName>
    <definedName name="i_01_002_003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62913"/>
</workbook>
</file>

<file path=xl/calcChain.xml><?xml version="1.0" encoding="utf-8"?>
<calcChain xmlns="http://schemas.openxmlformats.org/spreadsheetml/2006/main">
  <c r="F23" i="26" l="1"/>
  <c r="E23" i="26"/>
  <c r="F24" i="26"/>
  <c r="F32" i="26"/>
  <c r="F26" i="26"/>
  <c r="F27" i="26"/>
  <c r="F28" i="26"/>
  <c r="E24" i="26"/>
  <c r="E32" i="26" l="1"/>
  <c r="E29" i="26"/>
  <c r="E26" i="26"/>
  <c r="E30" i="25" l="1"/>
  <c r="E27" i="25"/>
  <c r="E24" i="25"/>
  <c r="F36" i="26" l="1"/>
  <c r="F25" i="26"/>
  <c r="F34" i="26"/>
  <c r="F33" i="26"/>
  <c r="F31" i="26"/>
  <c r="F35" i="26"/>
  <c r="F30" i="26"/>
  <c r="F29" i="26"/>
  <c r="E23" i="25"/>
  <c r="F34" i="25" s="1"/>
  <c r="E30" i="24"/>
  <c r="E27" i="24"/>
  <c r="E24" i="24"/>
  <c r="F33" i="25" l="1"/>
  <c r="F29" i="25"/>
  <c r="F28" i="25"/>
  <c r="F24" i="25"/>
  <c r="F32" i="25"/>
  <c r="F26" i="25"/>
  <c r="F31" i="25"/>
  <c r="F25" i="25"/>
  <c r="F27" i="25"/>
  <c r="F30" i="25"/>
  <c r="E23" i="24"/>
  <c r="F33" i="24" s="1"/>
  <c r="F25" i="24"/>
  <c r="F32" i="23"/>
  <c r="F30" i="23"/>
  <c r="F23" i="25" l="1"/>
  <c r="F32" i="24"/>
  <c r="F31" i="24"/>
  <c r="F30" i="24"/>
  <c r="F26" i="24"/>
  <c r="F28" i="24"/>
  <c r="F34" i="24"/>
  <c r="F29" i="24"/>
  <c r="F27" i="24"/>
  <c r="F24" i="24"/>
  <c r="E30" i="23"/>
  <c r="E27" i="23"/>
  <c r="E24" i="23"/>
  <c r="F23" i="24" l="1"/>
  <c r="E23" i="23"/>
  <c r="F34" i="23" s="1"/>
  <c r="E30" i="22"/>
  <c r="E27" i="22"/>
  <c r="E24" i="22"/>
  <c r="F33" i="23" l="1"/>
  <c r="F29" i="23"/>
  <c r="F28" i="23"/>
  <c r="F24" i="23"/>
  <c r="F26" i="23"/>
  <c r="F31" i="23"/>
  <c r="F25" i="23"/>
  <c r="F27" i="23"/>
  <c r="E23" i="22"/>
  <c r="F33" i="22" s="1"/>
  <c r="E30" i="21"/>
  <c r="E27" i="21"/>
  <c r="E24" i="21"/>
  <c r="F23" i="23" l="1"/>
  <c r="F28" i="22"/>
  <c r="F29" i="22"/>
  <c r="F34" i="22"/>
  <c r="F27" i="22"/>
  <c r="F31" i="22"/>
  <c r="F25" i="22"/>
  <c r="F30" i="22"/>
  <c r="F32" i="22"/>
  <c r="F26" i="22"/>
  <c r="F24" i="22"/>
  <c r="E23" i="21"/>
  <c r="F34" i="21" s="1"/>
  <c r="E30" i="20"/>
  <c r="E27" i="20"/>
  <c r="E24" i="20"/>
  <c r="F23" i="22" l="1"/>
  <c r="F33" i="21"/>
  <c r="F29" i="21"/>
  <c r="F28" i="21"/>
  <c r="F24" i="21"/>
  <c r="F32" i="21"/>
  <c r="F26" i="21"/>
  <c r="F31" i="21"/>
  <c r="F25" i="21"/>
  <c r="F27" i="21"/>
  <c r="F30" i="21"/>
  <c r="E23" i="20"/>
  <c r="F34" i="20" s="1"/>
  <c r="E30" i="19"/>
  <c r="E27" i="19"/>
  <c r="E24" i="19"/>
  <c r="E23" i="19" s="1"/>
  <c r="F33" i="19" s="1"/>
  <c r="F23" i="21" l="1"/>
  <c r="F26" i="20"/>
  <c r="F25" i="20"/>
  <c r="F32" i="20"/>
  <c r="F31" i="20"/>
  <c r="F24" i="20"/>
  <c r="F29" i="20"/>
  <c r="F33" i="20"/>
  <c r="F28" i="20"/>
  <c r="F30" i="20"/>
  <c r="F27" i="20"/>
  <c r="F24" i="19"/>
  <c r="F26" i="19"/>
  <c r="F27" i="19"/>
  <c r="F32" i="19"/>
  <c r="F29" i="19"/>
  <c r="F30" i="19"/>
  <c r="F34" i="19"/>
  <c r="F25" i="19"/>
  <c r="F28" i="19"/>
  <c r="F31" i="19"/>
  <c r="E30" i="18"/>
  <c r="E27" i="18"/>
  <c r="E24" i="18"/>
  <c r="F23" i="20" l="1"/>
  <c r="F23" i="19"/>
  <c r="E23" i="18"/>
  <c r="F24" i="18" s="1"/>
  <c r="E30" i="17"/>
  <c r="E27" i="17"/>
  <c r="E24" i="17"/>
  <c r="F25" i="18" l="1"/>
  <c r="F31" i="18"/>
  <c r="F27" i="18"/>
  <c r="F28" i="18"/>
  <c r="F32" i="18"/>
  <c r="F26" i="18"/>
  <c r="F33" i="18"/>
  <c r="F30" i="18"/>
  <c r="F29" i="18"/>
  <c r="F34" i="18"/>
  <c r="E23" i="17"/>
  <c r="F34" i="17" s="1"/>
  <c r="F25" i="17"/>
  <c r="F26" i="17"/>
  <c r="E30" i="16"/>
  <c r="E27" i="16"/>
  <c r="E24" i="16"/>
  <c r="F23" i="18" l="1"/>
  <c r="F32" i="17"/>
  <c r="F31" i="17"/>
  <c r="F24" i="17"/>
  <c r="F29" i="17"/>
  <c r="F33" i="17"/>
  <c r="F28" i="17"/>
  <c r="F30" i="17"/>
  <c r="F27" i="17"/>
  <c r="E23" i="16"/>
  <c r="F24" i="16" s="1"/>
  <c r="E30" i="15"/>
  <c r="E27" i="15"/>
  <c r="E24" i="15"/>
  <c r="F23" i="17" l="1"/>
  <c r="F25" i="16"/>
  <c r="F31" i="16"/>
  <c r="F27" i="16"/>
  <c r="F28" i="16"/>
  <c r="F32" i="16"/>
  <c r="F26" i="16"/>
  <c r="F33" i="16"/>
  <c r="F30" i="16"/>
  <c r="F29" i="16"/>
  <c r="F34" i="16"/>
  <c r="E23" i="15"/>
  <c r="F34" i="15" s="1"/>
  <c r="F26" i="15"/>
  <c r="F23" i="16" l="1"/>
  <c r="F25" i="15"/>
  <c r="F32" i="15"/>
  <c r="F31" i="15"/>
  <c r="F24" i="15"/>
  <c r="F29" i="15"/>
  <c r="F33" i="15"/>
  <c r="F28" i="15"/>
  <c r="F30" i="15"/>
  <c r="F27" i="15"/>
  <c r="F23" i="15" l="1"/>
</calcChain>
</file>

<file path=xl/sharedStrings.xml><?xml version="1.0" encoding="utf-8"?>
<sst xmlns="http://schemas.openxmlformats.org/spreadsheetml/2006/main" count="614" uniqueCount="57">
  <si>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</si>
  <si>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</si>
  <si>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</si>
  <si>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dluhopisových příležitostí</t>
  </si>
  <si>
    <t>Měna</t>
  </si>
  <si>
    <t>CZK</t>
  </si>
  <si>
    <t>Forma fondu</t>
  </si>
  <si>
    <t>otevřený podílový fond</t>
  </si>
  <si>
    <t>Jmenovitá hodnota PL, Kč</t>
  </si>
  <si>
    <t>Typ fondu</t>
  </si>
  <si>
    <t>standardní</t>
  </si>
  <si>
    <t>Třída A1 - Kapitalizační CZ0008473998</t>
  </si>
  <si>
    <t>Třída A2 - Premium CZ0008474921</t>
  </si>
  <si>
    <t>Měsíční informace fondu kolektivního investování dle § 239 odst. 1 písm. c)</t>
  </si>
  <si>
    <t>A  K  T  I  V  A</t>
  </si>
  <si>
    <t>ř.</t>
  </si>
  <si>
    <t>Hodnota 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</si>
  <si>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</si>
  <si>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</si>
  <si>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</si>
  <si>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</si>
  <si>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</si>
  <si>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</si>
  <si>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</si>
  <si>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</si>
  <si>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</si>
  <si>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</si>
  <si>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</si>
  <si>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</si>
  <si>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</si>
  <si>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</si>
  <si>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Měsíční informace fondu kolektivního investování dle 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</si>
  <si>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</si>
  <si>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</si>
  <si>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</si>
  <si>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</si>
  <si>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</si>
  <si>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CZ0008473998</t>
  </si>
  <si>
    <t>CZ0008474921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</si>
  <si>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</si>
  <si>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</si>
  <si>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</si>
  <si>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</si>
  <si>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>za období 1.1. -31.1.2019</t>
  </si>
  <si>
    <t>za období 1.2. -28.2.2019</t>
  </si>
  <si>
    <t>za období 1.3. -31.3.2019</t>
  </si>
  <si>
    <t>za období 1.4. -30.4.2019</t>
  </si>
  <si>
    <t>za období 1.5. -31.5.2019</t>
  </si>
  <si>
    <t>za období 1.6. -30.6.2019</t>
  </si>
  <si>
    <t>za období 1.7. -31.7.2019</t>
  </si>
  <si>
    <t>za období 1.8. -31.8.2019</t>
  </si>
  <si>
    <t>za období 1.9. -30.9.2019</t>
  </si>
  <si>
    <t>za období 1.10. -31.10.2019</t>
  </si>
  <si>
    <t>za období 1.11. -30.11.2019</t>
  </si>
  <si>
    <t>za období 1.12. -31.12.2019</t>
  </si>
  <si>
    <t xml:space="preserve">  Státní bezkupónové dluhopisy a ostatní cenné papíry přijímané centrální bankou k refinancování</t>
  </si>
  <si>
    <t>Vydané vládními institucemi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</si>
</sst>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39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Border="1" applyAlignment="1" applyProtection="1">
      <alignment horizontal="left" vertical="center"/>
      <protection hidden="1"/>
    </xf>
    <xf numFmtId="1" fontId="8" fillId="0" borderId="0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1" fontId="4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Protection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9" fillId="0" borderId="0" xfId="1" applyFont="1" applyBorder="1" applyAlignment="1">
      <alignment horizontal="left" vertical="center"/>
    </xf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1"/>
    </xf>
    <xf numFmtId="0" fontId="19" fillId="0" borderId="19" xfId="1" applyFont="1" applyFill="1" applyBorder="1" applyAlignment="1">
      <alignment vertical="center" wrapText="1"/>
    </xf>
    <xf numFmtId="0" fontId="18" fillId="0" borderId="20" xfId="1" applyFont="1" applyFill="1" applyBorder="1" applyAlignment="1" applyProtection="1">
      <alignment horizontal="center" vertical="center" wrapText="1"/>
    </xf>
    <xf numFmtId="3" fontId="4" fillId="0" borderId="2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2"/>
    </xf>
    <xf numFmtId="0" fontId="1" fillId="0" borderId="19" xfId="1" applyFont="1" applyBorder="1" applyAlignment="1">
      <alignment vertical="center"/>
    </xf>
    <xf numFmtId="0" fontId="1" fillId="0" borderId="23" xfId="1" applyFont="1" applyFill="1" applyBorder="1" applyAlignment="1">
      <alignment horizontal="left" vertical="center" indent="1"/>
    </xf>
    <xf numFmtId="0" fontId="1" fillId="0" borderId="24" xfId="1" applyFont="1" applyBorder="1" applyAlignment="1">
      <alignment vertical="center"/>
    </xf>
    <xf numFmtId="0" fontId="18" fillId="0" borderId="25" xfId="1" applyFont="1" applyFill="1" applyBorder="1" applyAlignment="1" applyProtection="1">
      <alignment horizontal="center" vertical="center" wrapText="1"/>
    </xf>
    <xf numFmtId="3" fontId="4" fillId="0" borderId="26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7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5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Alignment="1" applyProtection="1">
      <alignment horizontal="left"/>
    </xf>
    <xf numFmtId="3" fontId="21" fillId="0" borderId="21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2" xfId="1" applyNumberFormat="1" applyFont="1" applyFill="1" applyBorder="1" applyAlignment="1" applyProtection="1">
      <alignment horizontal="center" vertical="center"/>
    </xf>
    <xf numFmtId="0" fontId="1" fillId="0" borderId="31" xfId="1" applyFont="1" applyFill="1" applyBorder="1" applyAlignment="1">
      <alignment horizontal="left" vertical="center" indent="1"/>
    </xf>
    <xf numFmtId="0" fontId="18" fillId="0" borderId="32" xfId="1" applyFont="1" applyFill="1" applyBorder="1" applyAlignment="1" applyProtection="1">
      <alignment horizontal="center" vertical="center" wrapText="1"/>
    </xf>
    <xf numFmtId="3" fontId="1" fillId="0" borderId="9" xfId="1" applyNumberFormat="1" applyBorder="1" applyAlignment="1">
      <alignment horizontal="right" indent="1"/>
    </xf>
    <xf numFmtId="3" fontId="1" fillId="0" borderId="33" xfId="1" applyNumberFormat="1" applyBorder="1" applyAlignment="1">
      <alignment horizontal="right" indent="1"/>
    </xf>
    <xf numFmtId="0" fontId="1" fillId="0" borderId="25" xfId="1" applyFont="1" applyFill="1" applyBorder="1" applyAlignment="1">
      <alignment horizontal="left" vertical="center" indent="1"/>
    </xf>
    <xf numFmtId="0" fontId="18" fillId="0" borderId="23" xfId="1" applyFont="1" applyFill="1" applyBorder="1" applyAlignment="1" applyProtection="1">
      <alignment horizontal="center" vertical="center" wrapText="1"/>
    </xf>
    <xf numFmtId="3" fontId="10" fillId="0" borderId="26" xfId="1" applyNumberFormat="1" applyFont="1" applyFill="1" applyBorder="1" applyAlignment="1" applyProtection="1">
      <alignment horizontal="right" indent="1"/>
    </xf>
    <xf numFmtId="3" fontId="1" fillId="0" borderId="34" xfId="1" applyNumberFormat="1" applyFont="1" applyFill="1" applyBorder="1" applyAlignment="1" applyProtection="1">
      <alignment horizontal="right" indent="1"/>
    </xf>
    <xf numFmtId="3" fontId="1" fillId="0" borderId="0" xfId="1" applyNumberFormat="1"/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0" fontId="22" fillId="0" borderId="0" xfId="1" applyFont="1"/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14" fontId="21" fillId="0" borderId="0" xfId="1" applyNumberFormat="1" applyFont="1" applyFill="1" applyBorder="1" applyAlignment="1">
      <alignment horizontal="left" vertical="center"/>
    </xf>
    <xf numFmtId="0" fontId="21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21" fillId="0" borderId="17" xfId="1" applyFont="1" applyFill="1" applyBorder="1" applyAlignment="1">
      <alignment horizontal="center" vertical="center"/>
    </xf>
    <xf numFmtId="0" fontId="21" fillId="0" borderId="25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35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33" xfId="1" applyNumberFormat="1" applyBorder="1" applyAlignment="1">
      <alignment horizontal="right" indent="5"/>
    </xf>
    <xf numFmtId="3" fontId="1" fillId="0" borderId="23" xfId="1" applyNumberFormat="1" applyBorder="1" applyAlignment="1">
      <alignment horizontal="right" indent="5"/>
    </xf>
    <xf numFmtId="3" fontId="1" fillId="0" borderId="34" xfId="1" applyNumberFormat="1" applyBorder="1" applyAlignment="1">
      <alignment horizontal="right" indent="5"/>
    </xf>
    <xf numFmtId="0" fontId="9" fillId="0" borderId="0" xfId="1" applyFont="1" applyBorder="1" applyAlignment="1">
      <alignment horizontal="left" vertical="center" wrapText="1"/>
    </xf>
    <xf numFmtId="0" fontId="21" fillId="0" borderId="8" xfId="1" applyFont="1" applyFill="1" applyBorder="1" applyAlignment="1">
      <alignment horizontal="center" vertical="center"/>
    </xf>
    <xf numFmtId="0" fontId="21" fillId="0" borderId="28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29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Border="1" applyAlignment="1">
      <alignment horizontal="center"/>
    </xf>
    <xf numFmtId="0" fontId="21" fillId="0" borderId="30" xfId="1" applyFont="1" applyBorder="1" applyAlignment="1">
      <alignment horizontal="center"/>
    </xf>
    <xf numFmtId="0" fontId="1" fillId="0" borderId="18" xfId="1" applyFont="1" applyFill="1" applyBorder="1" applyAlignment="1">
      <alignment horizontal="left" vertical="center" wrapText="1"/>
    </xf>
    <xf numFmtId="0" fontId="0" fillId="0" borderId="19" xfId="0" applyBorder="1" applyAlignment="1">
      <alignment vertical="center" wrapText="1"/>
    </xf>
    <xf numFmtId="0" fontId="0" fillId="0" borderId="36" xfId="0" applyBorder="1" applyAlignment="1">
      <alignment vertical="center" wrapText="1"/>
    </xf>
  </cellXfs>
  <cellStyles count="3">
    <cellStyle name="Normal" xfId="0" builtinId="0"/>
    <cellStyle name="Normal 2" xfId="1"/>
    <cellStyle name="normální_Denni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0200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0200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0200" cy="32384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0200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020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0200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0200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0200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0200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0200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0200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0200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opLeftCell="A20" workbookViewId="0">
      <selection activeCell="K35" sqref="K35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20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x14ac:dyDescent="0.2">
      <c r="A2" s="1"/>
      <c r="B2" s="1"/>
      <c r="C2" s="1"/>
      <c r="D2" s="1"/>
      <c r="E2" s="1"/>
      <c r="F2" s="1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/>
      <c r="B9" s="19"/>
      <c r="C9" s="20"/>
      <c r="D9" s="21"/>
      <c r="E9" s="22" t="s">
        <v>4</v>
      </c>
      <c r="F9" s="23" t="s">
        <v>5</v>
      </c>
    </row>
    <row r="10" spans="1:6" x14ac:dyDescent="0.2">
      <c r="A10" s="12"/>
      <c r="B10" s="13"/>
      <c r="C10" s="15"/>
      <c r="D10" s="15"/>
      <c r="E10" s="24"/>
      <c r="F10" s="25"/>
    </row>
    <row r="11" spans="1:6" x14ac:dyDescent="0.2">
      <c r="A11" s="8" t="s">
        <v>6</v>
      </c>
      <c r="B11" s="26" t="s">
        <v>7</v>
      </c>
      <c r="C11" s="27"/>
      <c r="D11" s="28"/>
      <c r="E11" s="29" t="s">
        <v>8</v>
      </c>
      <c r="F11" s="30">
        <v>1</v>
      </c>
    </row>
    <row r="12" spans="1:6" x14ac:dyDescent="0.2">
      <c r="A12" s="31"/>
      <c r="B12" s="31"/>
      <c r="C12" s="14"/>
      <c r="D12" s="15"/>
      <c r="E12" s="24"/>
      <c r="F12" s="17"/>
    </row>
    <row r="13" spans="1:6" x14ac:dyDescent="0.2">
      <c r="A13" s="8" t="s">
        <v>9</v>
      </c>
      <c r="B13" s="30" t="s">
        <v>10</v>
      </c>
      <c r="C13" s="20"/>
      <c r="D13" s="21"/>
    </row>
    <row r="14" spans="1:6" x14ac:dyDescent="0.2">
      <c r="A14" s="12"/>
      <c r="B14" s="32"/>
      <c r="C14" s="15"/>
      <c r="D14" s="33"/>
      <c r="E14" s="24"/>
      <c r="F14" s="34"/>
    </row>
    <row r="15" spans="1:6" x14ac:dyDescent="0.2">
      <c r="A15" s="126" t="s">
        <v>11</v>
      </c>
      <c r="B15" s="126"/>
      <c r="C15" s="15"/>
      <c r="D15" s="33"/>
      <c r="E15" s="24"/>
      <c r="F15" s="34"/>
    </row>
    <row r="16" spans="1:6" x14ac:dyDescent="0.2">
      <c r="A16" s="104"/>
      <c r="B16" s="104"/>
      <c r="C16" s="15"/>
      <c r="D16" s="33"/>
      <c r="E16" s="24"/>
      <c r="F16" s="34"/>
    </row>
    <row r="17" spans="1:6" x14ac:dyDescent="0.2">
      <c r="A17" s="35" t="s">
        <v>12</v>
      </c>
      <c r="B17" s="35"/>
      <c r="C17" s="33"/>
      <c r="D17" s="33"/>
      <c r="E17" s="36"/>
      <c r="F17" s="15"/>
    </row>
    <row r="18" spans="1:6" x14ac:dyDescent="0.2">
      <c r="A18" s="35"/>
      <c r="B18" s="35"/>
      <c r="C18" s="33"/>
      <c r="D18" s="33"/>
      <c r="E18" s="36"/>
      <c r="F18" s="15"/>
    </row>
    <row r="19" spans="1:6" ht="15.75" x14ac:dyDescent="0.2">
      <c r="A19" s="37" t="s">
        <v>13</v>
      </c>
      <c r="B19" s="38"/>
      <c r="C19" s="38"/>
      <c r="D19" s="39"/>
      <c r="E19" s="39"/>
      <c r="F19" s="39"/>
    </row>
    <row r="20" spans="1:6" ht="13.5" thickBot="1" x14ac:dyDescent="0.25">
      <c r="A20" s="40"/>
      <c r="B20" s="40"/>
      <c r="C20" s="40"/>
      <c r="D20" s="41"/>
      <c r="E20" s="41"/>
      <c r="F20" s="41"/>
    </row>
    <row r="21" spans="1:6" ht="38.25" x14ac:dyDescent="0.25">
      <c r="A21" s="42" t="s">
        <v>14</v>
      </c>
      <c r="B21" s="43"/>
      <c r="C21" s="44"/>
      <c r="D21" s="45" t="s">
        <v>15</v>
      </c>
      <c r="E21" s="46" t="s">
        <v>16</v>
      </c>
      <c r="F21" s="47" t="s">
        <v>17</v>
      </c>
    </row>
    <row r="22" spans="1:6" ht="13.5" thickBot="1" x14ac:dyDescent="0.25">
      <c r="A22" s="48"/>
      <c r="B22" s="49"/>
      <c r="C22" s="50"/>
      <c r="D22" s="51"/>
      <c r="E22" s="52" t="s">
        <v>18</v>
      </c>
      <c r="F22" s="53">
        <v>43496</v>
      </c>
    </row>
    <row r="23" spans="1:6" x14ac:dyDescent="0.2">
      <c r="A23" s="54" t="s">
        <v>19</v>
      </c>
      <c r="B23" s="55"/>
      <c r="C23" s="55"/>
      <c r="D23" s="56">
        <v>1</v>
      </c>
      <c r="E23" s="57">
        <f>+E24+E27+E30+E34</f>
        <v>2396667</v>
      </c>
      <c r="F23" s="58">
        <f>+F24+F27+F30+F34</f>
        <v>100</v>
      </c>
    </row>
    <row r="24" spans="1:6" x14ac:dyDescent="0.2">
      <c r="A24" s="59" t="s">
        <v>20</v>
      </c>
      <c r="B24" s="60"/>
      <c r="C24" s="60"/>
      <c r="D24" s="61">
        <v>3</v>
      </c>
      <c r="E24" s="62">
        <f>+E25+E26</f>
        <v>117712</v>
      </c>
      <c r="F24" s="63">
        <f>E24/E23*100</f>
        <v>4.9114874949252441</v>
      </c>
    </row>
    <row r="25" spans="1:6" x14ac:dyDescent="0.2">
      <c r="A25" s="64" t="s">
        <v>21</v>
      </c>
      <c r="B25" s="65"/>
      <c r="C25" s="65"/>
      <c r="D25" s="61">
        <v>4</v>
      </c>
      <c r="E25" s="62">
        <v>115853</v>
      </c>
      <c r="F25" s="63">
        <f>E25/E23*100</f>
        <v>4.8339214417355434</v>
      </c>
    </row>
    <row r="26" spans="1:6" x14ac:dyDescent="0.2">
      <c r="A26" s="64" t="s">
        <v>22</v>
      </c>
      <c r="B26" s="65"/>
      <c r="C26" s="65"/>
      <c r="D26" s="61">
        <v>5</v>
      </c>
      <c r="E26" s="62">
        <v>1859</v>
      </c>
      <c r="F26" s="63">
        <f>E26/E23*100</f>
        <v>7.7566053189700529E-2</v>
      </c>
    </row>
    <row r="27" spans="1:6" x14ac:dyDescent="0.2">
      <c r="A27" s="59" t="s">
        <v>23</v>
      </c>
      <c r="B27" s="65"/>
      <c r="C27" s="65"/>
      <c r="D27" s="61">
        <v>9</v>
      </c>
      <c r="E27" s="62">
        <f>+E28+E29</f>
        <v>2043682</v>
      </c>
      <c r="F27" s="63">
        <f>E27/E23*100</f>
        <v>85.271837931594163</v>
      </c>
    </row>
    <row r="28" spans="1:6" x14ac:dyDescent="0.2">
      <c r="A28" s="64" t="s">
        <v>24</v>
      </c>
      <c r="B28" s="65"/>
      <c r="C28" s="65"/>
      <c r="D28" s="61">
        <v>10</v>
      </c>
      <c r="E28" s="62">
        <v>519110</v>
      </c>
      <c r="F28" s="63">
        <f>E28/E23*100</f>
        <v>21.659663190589264</v>
      </c>
    </row>
    <row r="29" spans="1:6" x14ac:dyDescent="0.2">
      <c r="A29" s="64" t="s">
        <v>25</v>
      </c>
      <c r="B29" s="65"/>
      <c r="C29" s="65"/>
      <c r="D29" s="61">
        <v>11</v>
      </c>
      <c r="E29" s="62">
        <v>1524572</v>
      </c>
      <c r="F29" s="63">
        <f>E29/E23*100</f>
        <v>63.6121747410049</v>
      </c>
    </row>
    <row r="30" spans="1:6" x14ac:dyDescent="0.2">
      <c r="A30" s="59" t="s">
        <v>26</v>
      </c>
      <c r="B30" s="65"/>
      <c r="C30" s="65"/>
      <c r="D30" s="61">
        <v>12</v>
      </c>
      <c r="E30" s="62">
        <f>+E31+E32+E33</f>
        <v>229625</v>
      </c>
      <c r="F30" s="63">
        <f>E30/E23*100</f>
        <v>9.5810139664792828</v>
      </c>
    </row>
    <row r="31" spans="1:6" hidden="1" x14ac:dyDescent="0.2">
      <c r="A31" s="64" t="s">
        <v>27</v>
      </c>
      <c r="B31" s="65"/>
      <c r="C31" s="65"/>
      <c r="D31" s="61">
        <v>13</v>
      </c>
      <c r="E31" s="62">
        <v>0</v>
      </c>
      <c r="F31" s="63">
        <f>E31/E23*100</f>
        <v>0</v>
      </c>
    </row>
    <row r="32" spans="1:6" x14ac:dyDescent="0.2">
      <c r="A32" s="64" t="s">
        <v>28</v>
      </c>
      <c r="B32" s="65"/>
      <c r="C32" s="65"/>
      <c r="D32" s="61">
        <v>14</v>
      </c>
      <c r="E32" s="62">
        <v>229625</v>
      </c>
      <c r="F32" s="63">
        <f>E32/E23*100</f>
        <v>9.5810139664792828</v>
      </c>
    </row>
    <row r="33" spans="1:6" hidden="1" x14ac:dyDescent="0.2">
      <c r="A33" s="64" t="s">
        <v>29</v>
      </c>
      <c r="B33" s="65"/>
      <c r="C33" s="65"/>
      <c r="D33" s="61">
        <v>15</v>
      </c>
      <c r="E33" s="62">
        <v>0</v>
      </c>
      <c r="F33" s="63">
        <f>E33/E23*100</f>
        <v>0</v>
      </c>
    </row>
    <row r="34" spans="1:6" ht="13.5" thickBot="1" x14ac:dyDescent="0.25">
      <c r="A34" s="66" t="s">
        <v>30</v>
      </c>
      <c r="B34" s="67"/>
      <c r="C34" s="67"/>
      <c r="D34" s="68">
        <v>24</v>
      </c>
      <c r="E34" s="69">
        <v>5648</v>
      </c>
      <c r="F34" s="70">
        <f>E34/E23*100</f>
        <v>0.23566060700130642</v>
      </c>
    </row>
    <row r="35" spans="1:6" x14ac:dyDescent="0.2">
      <c r="A35" s="71"/>
      <c r="B35" s="72"/>
      <c r="C35" s="72"/>
      <c r="D35" s="73"/>
      <c r="E35" s="74"/>
      <c r="F35" s="75"/>
    </row>
    <row r="36" spans="1:6" x14ac:dyDescent="0.2">
      <c r="A36" s="71"/>
      <c r="B36" s="72"/>
      <c r="C36" s="72"/>
      <c r="D36" s="73"/>
      <c r="E36" s="74"/>
      <c r="F36" s="75"/>
    </row>
    <row r="37" spans="1:6" ht="15.75" x14ac:dyDescent="0.2">
      <c r="A37" s="76" t="s">
        <v>31</v>
      </c>
      <c r="B37" s="77"/>
      <c r="C37" s="77"/>
      <c r="D37" s="77"/>
      <c r="E37" s="77"/>
      <c r="F37" s="77"/>
    </row>
    <row r="38" spans="1:6" ht="13.5" thickBot="1" x14ac:dyDescent="0.25">
      <c r="A38" s="78"/>
      <c r="B38" s="79"/>
      <c r="C38" s="79"/>
      <c r="D38" s="79"/>
      <c r="E38" s="79"/>
      <c r="F38" s="79"/>
    </row>
    <row r="39" spans="1:6" x14ac:dyDescent="0.2">
      <c r="A39" s="127" t="s">
        <v>32</v>
      </c>
      <c r="B39" s="130" t="s">
        <v>15</v>
      </c>
      <c r="C39" s="132" t="s">
        <v>33</v>
      </c>
      <c r="D39" s="133"/>
      <c r="E39" s="132" t="s">
        <v>34</v>
      </c>
      <c r="F39" s="133"/>
    </row>
    <row r="40" spans="1:6" x14ac:dyDescent="0.2">
      <c r="A40" s="128"/>
      <c r="B40" s="131"/>
      <c r="C40" s="80" t="s">
        <v>35</v>
      </c>
      <c r="D40" s="81" t="s">
        <v>36</v>
      </c>
      <c r="E40" s="80" t="s">
        <v>35</v>
      </c>
      <c r="F40" s="81" t="s">
        <v>36</v>
      </c>
    </row>
    <row r="41" spans="1:6" ht="13.5" customHeight="1" thickBot="1" x14ac:dyDescent="0.25">
      <c r="A41" s="129"/>
      <c r="B41" s="119"/>
      <c r="C41" s="134" t="s">
        <v>43</v>
      </c>
      <c r="D41" s="134"/>
      <c r="E41" s="134"/>
      <c r="F41" s="135"/>
    </row>
    <row r="42" spans="1:6" x14ac:dyDescent="0.2">
      <c r="A42" s="82" t="s">
        <v>37</v>
      </c>
      <c r="B42" s="83">
        <v>1</v>
      </c>
      <c r="C42" s="84">
        <v>3275770</v>
      </c>
      <c r="D42" s="84">
        <v>39061943</v>
      </c>
      <c r="E42" s="84">
        <v>3413920</v>
      </c>
      <c r="F42" s="85">
        <v>40705490</v>
      </c>
    </row>
    <row r="43" spans="1:6" ht="13.5" thickBot="1" x14ac:dyDescent="0.25">
      <c r="A43" s="86" t="s">
        <v>38</v>
      </c>
      <c r="B43" s="87">
        <v>2</v>
      </c>
      <c r="C43" s="88">
        <v>0</v>
      </c>
      <c r="D43" s="88">
        <v>15590000</v>
      </c>
      <c r="E43" s="88">
        <v>0</v>
      </c>
      <c r="F43" s="89">
        <v>15350623</v>
      </c>
    </row>
    <row r="44" spans="1:6" x14ac:dyDescent="0.2">
      <c r="C44" s="90"/>
      <c r="D44" s="90"/>
      <c r="E44" s="90"/>
      <c r="F44" s="90"/>
    </row>
    <row r="45" spans="1:6" ht="15.75" x14ac:dyDescent="0.2">
      <c r="A45" s="76" t="s">
        <v>39</v>
      </c>
      <c r="B45" s="91"/>
      <c r="C45" s="91"/>
      <c r="D45" s="92"/>
      <c r="E45" s="93"/>
      <c r="F45" s="94"/>
    </row>
    <row r="46" spans="1:6" ht="13.5" thickBot="1" x14ac:dyDescent="0.25">
      <c r="A46" s="71"/>
      <c r="B46" s="91"/>
      <c r="C46" s="95"/>
      <c r="D46" s="95"/>
    </row>
    <row r="47" spans="1:6" ht="15.75" customHeight="1" x14ac:dyDescent="0.2">
      <c r="A47" s="116" t="s">
        <v>32</v>
      </c>
      <c r="B47" s="118" t="s">
        <v>15</v>
      </c>
      <c r="C47" s="120" t="s">
        <v>40</v>
      </c>
      <c r="D47" s="121"/>
      <c r="E47" s="96"/>
      <c r="F47" s="96"/>
    </row>
    <row r="48" spans="1:6" ht="15.75" customHeight="1" thickBot="1" x14ac:dyDescent="0.25">
      <c r="A48" s="117"/>
      <c r="B48" s="119"/>
      <c r="C48" s="97" t="s">
        <v>41</v>
      </c>
      <c r="D48" s="98">
        <v>43496</v>
      </c>
      <c r="E48" s="99"/>
      <c r="F48" s="96"/>
    </row>
    <row r="49" spans="1:6" x14ac:dyDescent="0.2">
      <c r="A49" s="82" t="s">
        <v>37</v>
      </c>
      <c r="B49" s="56">
        <v>1</v>
      </c>
      <c r="C49" s="122">
        <v>2022033313</v>
      </c>
      <c r="D49" s="123"/>
    </row>
    <row r="50" spans="1:6" ht="13.5" thickBot="1" x14ac:dyDescent="0.25">
      <c r="A50" s="86" t="s">
        <v>38</v>
      </c>
      <c r="B50" s="68">
        <v>2</v>
      </c>
      <c r="C50" s="124">
        <v>302539123</v>
      </c>
      <c r="D50" s="125"/>
    </row>
    <row r="53" spans="1:6" ht="51" x14ac:dyDescent="0.25">
      <c r="A53" s="100" t="s">
        <v>42</v>
      </c>
      <c r="B53" s="101"/>
      <c r="C53" s="101"/>
      <c r="D53" s="102"/>
      <c r="E53" s="102"/>
      <c r="F53" s="103"/>
    </row>
  </sheetData>
  <mergeCells count="11">
    <mergeCell ref="A15:B15"/>
    <mergeCell ref="A39:A41"/>
    <mergeCell ref="B39:B41"/>
    <mergeCell ref="C39:D39"/>
    <mergeCell ref="E39:F39"/>
    <mergeCell ref="C41:F41"/>
    <mergeCell ref="A47:A48"/>
    <mergeCell ref="B47:B48"/>
    <mergeCell ref="C47:D47"/>
    <mergeCell ref="C49:D49"/>
    <mergeCell ref="C50:D50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opLeftCell="A22" workbookViewId="0">
      <selection activeCell="E19" sqref="E19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20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x14ac:dyDescent="0.2">
      <c r="A2" s="1"/>
      <c r="B2" s="1"/>
      <c r="C2" s="1"/>
      <c r="D2" s="1"/>
      <c r="E2" s="1"/>
      <c r="F2" s="1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/>
      <c r="B9" s="19"/>
      <c r="C9" s="20"/>
      <c r="D9" s="21"/>
      <c r="E9" s="22" t="s">
        <v>4</v>
      </c>
      <c r="F9" s="23" t="s">
        <v>5</v>
      </c>
    </row>
    <row r="10" spans="1:6" x14ac:dyDescent="0.2">
      <c r="A10" s="12"/>
      <c r="B10" s="13"/>
      <c r="C10" s="15"/>
      <c r="D10" s="15"/>
      <c r="E10" s="24"/>
      <c r="F10" s="25"/>
    </row>
    <row r="11" spans="1:6" x14ac:dyDescent="0.2">
      <c r="A11" s="8" t="s">
        <v>6</v>
      </c>
      <c r="B11" s="26" t="s">
        <v>7</v>
      </c>
      <c r="C11" s="27"/>
      <c r="D11" s="28"/>
      <c r="E11" s="29" t="s">
        <v>8</v>
      </c>
      <c r="F11" s="30">
        <v>1</v>
      </c>
    </row>
    <row r="12" spans="1:6" x14ac:dyDescent="0.2">
      <c r="A12" s="31"/>
      <c r="B12" s="31"/>
      <c r="C12" s="14"/>
      <c r="D12" s="15"/>
      <c r="E12" s="24"/>
      <c r="F12" s="17"/>
    </row>
    <row r="13" spans="1:6" x14ac:dyDescent="0.2">
      <c r="A13" s="8" t="s">
        <v>9</v>
      </c>
      <c r="B13" s="30" t="s">
        <v>10</v>
      </c>
      <c r="C13" s="20"/>
      <c r="D13" s="21"/>
    </row>
    <row r="14" spans="1:6" x14ac:dyDescent="0.2">
      <c r="A14" s="12"/>
      <c r="B14" s="32"/>
      <c r="C14" s="15"/>
      <c r="D14" s="33"/>
      <c r="E14" s="24"/>
      <c r="F14" s="34"/>
    </row>
    <row r="15" spans="1:6" x14ac:dyDescent="0.2">
      <c r="A15" s="126" t="s">
        <v>11</v>
      </c>
      <c r="B15" s="126"/>
      <c r="C15" s="15"/>
      <c r="D15" s="33"/>
      <c r="E15" s="24"/>
      <c r="F15" s="34"/>
    </row>
    <row r="16" spans="1:6" x14ac:dyDescent="0.2">
      <c r="A16" s="113"/>
      <c r="B16" s="113"/>
      <c r="C16" s="15"/>
      <c r="D16" s="33"/>
      <c r="E16" s="24"/>
      <c r="F16" s="34"/>
    </row>
    <row r="17" spans="1:6" x14ac:dyDescent="0.2">
      <c r="A17" s="35" t="s">
        <v>12</v>
      </c>
      <c r="B17" s="35"/>
      <c r="C17" s="33"/>
      <c r="D17" s="33"/>
      <c r="E17" s="36"/>
      <c r="F17" s="15"/>
    </row>
    <row r="18" spans="1:6" x14ac:dyDescent="0.2">
      <c r="A18" s="35"/>
      <c r="B18" s="35"/>
      <c r="C18" s="33"/>
      <c r="D18" s="33"/>
      <c r="E18" s="36"/>
      <c r="F18" s="15"/>
    </row>
    <row r="19" spans="1:6" ht="15.75" x14ac:dyDescent="0.2">
      <c r="A19" s="37" t="s">
        <v>13</v>
      </c>
      <c r="B19" s="38"/>
      <c r="C19" s="38"/>
      <c r="D19" s="39"/>
      <c r="E19" s="39"/>
      <c r="F19" s="39"/>
    </row>
    <row r="20" spans="1:6" ht="13.5" thickBot="1" x14ac:dyDescent="0.25">
      <c r="A20" s="40"/>
      <c r="B20" s="40"/>
      <c r="C20" s="40"/>
      <c r="D20" s="41"/>
      <c r="E20" s="41"/>
      <c r="F20" s="41"/>
    </row>
    <row r="21" spans="1:6" ht="38.25" x14ac:dyDescent="0.25">
      <c r="A21" s="42" t="s">
        <v>14</v>
      </c>
      <c r="B21" s="43"/>
      <c r="C21" s="44"/>
      <c r="D21" s="45" t="s">
        <v>15</v>
      </c>
      <c r="E21" s="46" t="s">
        <v>16</v>
      </c>
      <c r="F21" s="47" t="s">
        <v>17</v>
      </c>
    </row>
    <row r="22" spans="1:6" ht="13.5" thickBot="1" x14ac:dyDescent="0.25">
      <c r="A22" s="48"/>
      <c r="B22" s="49"/>
      <c r="C22" s="50"/>
      <c r="D22" s="51"/>
      <c r="E22" s="52" t="s">
        <v>18</v>
      </c>
      <c r="F22" s="53">
        <v>43769</v>
      </c>
    </row>
    <row r="23" spans="1:6" x14ac:dyDescent="0.2">
      <c r="A23" s="54" t="s">
        <v>19</v>
      </c>
      <c r="B23" s="55"/>
      <c r="C23" s="55"/>
      <c r="D23" s="56">
        <v>1</v>
      </c>
      <c r="E23" s="57">
        <f>+E24+E27+E30+E34</f>
        <v>2163777</v>
      </c>
      <c r="F23" s="58">
        <f>+F24+F27+F30+F34</f>
        <v>100</v>
      </c>
    </row>
    <row r="24" spans="1:6" x14ac:dyDescent="0.2">
      <c r="A24" s="59" t="s">
        <v>20</v>
      </c>
      <c r="B24" s="60"/>
      <c r="C24" s="60"/>
      <c r="D24" s="61">
        <v>3</v>
      </c>
      <c r="E24" s="62">
        <f>+E25+E26</f>
        <v>95979</v>
      </c>
      <c r="F24" s="63">
        <f>E24/E23*100</f>
        <v>4.4357158801484626</v>
      </c>
    </row>
    <row r="25" spans="1:6" x14ac:dyDescent="0.2">
      <c r="A25" s="64" t="s">
        <v>21</v>
      </c>
      <c r="B25" s="65"/>
      <c r="C25" s="65"/>
      <c r="D25" s="61">
        <v>4</v>
      </c>
      <c r="E25" s="62">
        <v>45602</v>
      </c>
      <c r="F25" s="63">
        <f>E25/E23*100</f>
        <v>2.1075184734840975</v>
      </c>
    </row>
    <row r="26" spans="1:6" x14ac:dyDescent="0.2">
      <c r="A26" s="64" t="s">
        <v>22</v>
      </c>
      <c r="B26" s="65"/>
      <c r="C26" s="65"/>
      <c r="D26" s="61">
        <v>5</v>
      </c>
      <c r="E26" s="62">
        <v>50377</v>
      </c>
      <c r="F26" s="63">
        <f>E26/E23*100</f>
        <v>2.3281974066643651</v>
      </c>
    </row>
    <row r="27" spans="1:6" x14ac:dyDescent="0.2">
      <c r="A27" s="59" t="s">
        <v>23</v>
      </c>
      <c r="B27" s="65"/>
      <c r="C27" s="65"/>
      <c r="D27" s="61">
        <v>9</v>
      </c>
      <c r="E27" s="62">
        <f>+E28+E29</f>
        <v>1709396</v>
      </c>
      <c r="F27" s="63">
        <f>E27/E23*100</f>
        <v>79.000562442432837</v>
      </c>
    </row>
    <row r="28" spans="1:6" x14ac:dyDescent="0.2">
      <c r="A28" s="64" t="s">
        <v>24</v>
      </c>
      <c r="B28" s="65"/>
      <c r="C28" s="65"/>
      <c r="D28" s="61">
        <v>10</v>
      </c>
      <c r="E28" s="62">
        <v>817498</v>
      </c>
      <c r="F28" s="63">
        <f>E28/E23*100</f>
        <v>37.781065239162814</v>
      </c>
    </row>
    <row r="29" spans="1:6" x14ac:dyDescent="0.2">
      <c r="A29" s="64" t="s">
        <v>25</v>
      </c>
      <c r="B29" s="65"/>
      <c r="C29" s="65"/>
      <c r="D29" s="61">
        <v>11</v>
      </c>
      <c r="E29" s="62">
        <v>891898</v>
      </c>
      <c r="F29" s="63">
        <f>E29/E23*100</f>
        <v>41.219497203270024</v>
      </c>
    </row>
    <row r="30" spans="1:6" x14ac:dyDescent="0.2">
      <c r="A30" s="59" t="s">
        <v>26</v>
      </c>
      <c r="B30" s="65"/>
      <c r="C30" s="65"/>
      <c r="D30" s="61">
        <v>12</v>
      </c>
      <c r="E30" s="62">
        <f>+E31+E32+E33</f>
        <v>304507</v>
      </c>
      <c r="F30" s="63">
        <f>E30/E23*100</f>
        <v>14.072938200193457</v>
      </c>
    </row>
    <row r="31" spans="1:6" hidden="1" x14ac:dyDescent="0.2">
      <c r="A31" s="64" t="s">
        <v>27</v>
      </c>
      <c r="B31" s="65"/>
      <c r="C31" s="65"/>
      <c r="D31" s="61">
        <v>13</v>
      </c>
      <c r="E31" s="62">
        <v>0</v>
      </c>
      <c r="F31" s="63">
        <f>E31/E23*100</f>
        <v>0</v>
      </c>
    </row>
    <row r="32" spans="1:6" x14ac:dyDescent="0.2">
      <c r="A32" s="64" t="s">
        <v>28</v>
      </c>
      <c r="B32" s="65"/>
      <c r="C32" s="65"/>
      <c r="D32" s="61">
        <v>14</v>
      </c>
      <c r="E32" s="62">
        <v>304507</v>
      </c>
      <c r="F32" s="63">
        <f>E32/E23*100</f>
        <v>14.072938200193457</v>
      </c>
    </row>
    <row r="33" spans="1:6" hidden="1" x14ac:dyDescent="0.2">
      <c r="A33" s="64" t="s">
        <v>29</v>
      </c>
      <c r="B33" s="65"/>
      <c r="C33" s="65"/>
      <c r="D33" s="61">
        <v>15</v>
      </c>
      <c r="E33" s="62">
        <v>0</v>
      </c>
      <c r="F33" s="63">
        <f>E33/E23*100</f>
        <v>0</v>
      </c>
    </row>
    <row r="34" spans="1:6" ht="13.5" thickBot="1" x14ac:dyDescent="0.25">
      <c r="A34" s="66" t="s">
        <v>30</v>
      </c>
      <c r="B34" s="67"/>
      <c r="C34" s="67"/>
      <c r="D34" s="68">
        <v>24</v>
      </c>
      <c r="E34" s="69">
        <v>53895</v>
      </c>
      <c r="F34" s="70">
        <f>E34/E23*100</f>
        <v>2.4907834772252406</v>
      </c>
    </row>
    <row r="35" spans="1:6" x14ac:dyDescent="0.2">
      <c r="A35" s="71"/>
      <c r="B35" s="72"/>
      <c r="C35" s="72"/>
      <c r="D35" s="73"/>
      <c r="E35" s="74"/>
      <c r="F35" s="75"/>
    </row>
    <row r="36" spans="1:6" x14ac:dyDescent="0.2">
      <c r="A36" s="71"/>
      <c r="B36" s="72"/>
      <c r="C36" s="72"/>
      <c r="D36" s="73"/>
      <c r="E36" s="74"/>
      <c r="F36" s="75"/>
    </row>
    <row r="37" spans="1:6" ht="15.75" x14ac:dyDescent="0.2">
      <c r="A37" s="76" t="s">
        <v>31</v>
      </c>
      <c r="B37" s="77"/>
      <c r="C37" s="77"/>
      <c r="D37" s="77"/>
      <c r="E37" s="77"/>
      <c r="F37" s="77"/>
    </row>
    <row r="38" spans="1:6" ht="13.5" thickBot="1" x14ac:dyDescent="0.25">
      <c r="A38" s="78"/>
      <c r="B38" s="79"/>
      <c r="C38" s="79"/>
      <c r="D38" s="79"/>
      <c r="E38" s="79"/>
      <c r="F38" s="79"/>
    </row>
    <row r="39" spans="1:6" x14ac:dyDescent="0.2">
      <c r="A39" s="127" t="s">
        <v>32</v>
      </c>
      <c r="B39" s="130" t="s">
        <v>15</v>
      </c>
      <c r="C39" s="132" t="s">
        <v>33</v>
      </c>
      <c r="D39" s="133"/>
      <c r="E39" s="132" t="s">
        <v>34</v>
      </c>
      <c r="F39" s="133"/>
    </row>
    <row r="40" spans="1:6" x14ac:dyDescent="0.2">
      <c r="A40" s="128"/>
      <c r="B40" s="131"/>
      <c r="C40" s="80" t="s">
        <v>35</v>
      </c>
      <c r="D40" s="81" t="s">
        <v>36</v>
      </c>
      <c r="E40" s="80" t="s">
        <v>35</v>
      </c>
      <c r="F40" s="81" t="s">
        <v>36</v>
      </c>
    </row>
    <row r="41" spans="1:6" ht="13.5" customHeight="1" thickBot="1" x14ac:dyDescent="0.25">
      <c r="A41" s="129"/>
      <c r="B41" s="119"/>
      <c r="C41" s="134" t="s">
        <v>52</v>
      </c>
      <c r="D41" s="134"/>
      <c r="E41" s="134"/>
      <c r="F41" s="135"/>
    </row>
    <row r="42" spans="1:6" x14ac:dyDescent="0.2">
      <c r="A42" s="82" t="s">
        <v>37</v>
      </c>
      <c r="B42" s="83">
        <v>1</v>
      </c>
      <c r="C42" s="84">
        <v>8843003</v>
      </c>
      <c r="D42" s="84">
        <v>26799511</v>
      </c>
      <c r="E42" s="84">
        <v>9530836</v>
      </c>
      <c r="F42" s="85">
        <v>28880556</v>
      </c>
    </row>
    <row r="43" spans="1:6" ht="13.5" thickBot="1" x14ac:dyDescent="0.25">
      <c r="A43" s="86" t="s">
        <v>38</v>
      </c>
      <c r="B43" s="87">
        <v>2</v>
      </c>
      <c r="C43" s="88">
        <v>1740000</v>
      </c>
      <c r="D43" s="88">
        <v>16562000</v>
      </c>
      <c r="E43" s="88">
        <v>1775478</v>
      </c>
      <c r="F43" s="89">
        <v>16896911</v>
      </c>
    </row>
    <row r="44" spans="1:6" x14ac:dyDescent="0.2">
      <c r="C44" s="90"/>
      <c r="D44" s="90"/>
      <c r="E44" s="90"/>
      <c r="F44" s="90"/>
    </row>
    <row r="45" spans="1:6" ht="15.75" x14ac:dyDescent="0.2">
      <c r="A45" s="76" t="s">
        <v>39</v>
      </c>
      <c r="B45" s="91"/>
      <c r="C45" s="91"/>
      <c r="D45" s="92"/>
      <c r="E45" s="93"/>
      <c r="F45" s="94"/>
    </row>
    <row r="46" spans="1:6" ht="13.5" thickBot="1" x14ac:dyDescent="0.25">
      <c r="A46" s="71"/>
      <c r="B46" s="91"/>
      <c r="C46" s="95"/>
      <c r="D46" s="95"/>
    </row>
    <row r="47" spans="1:6" ht="15.75" customHeight="1" x14ac:dyDescent="0.2">
      <c r="A47" s="116" t="s">
        <v>32</v>
      </c>
      <c r="B47" s="118" t="s">
        <v>15</v>
      </c>
      <c r="C47" s="120" t="s">
        <v>40</v>
      </c>
      <c r="D47" s="121"/>
      <c r="E47" s="96"/>
      <c r="F47" s="96"/>
    </row>
    <row r="48" spans="1:6" ht="15.75" customHeight="1" thickBot="1" x14ac:dyDescent="0.25">
      <c r="A48" s="117"/>
      <c r="B48" s="119"/>
      <c r="C48" s="97" t="s">
        <v>41</v>
      </c>
      <c r="D48" s="98">
        <v>43769</v>
      </c>
      <c r="E48" s="99"/>
      <c r="F48" s="96"/>
    </row>
    <row r="49" spans="1:6" x14ac:dyDescent="0.2">
      <c r="A49" s="82" t="s">
        <v>37</v>
      </c>
      <c r="B49" s="56">
        <v>1</v>
      </c>
      <c r="C49" s="122">
        <v>1902875133</v>
      </c>
      <c r="D49" s="123"/>
    </row>
    <row r="50" spans="1:6" ht="13.5" thickBot="1" x14ac:dyDescent="0.25">
      <c r="A50" s="86" t="s">
        <v>38</v>
      </c>
      <c r="B50" s="68">
        <v>2</v>
      </c>
      <c r="C50" s="124">
        <v>201012436</v>
      </c>
      <c r="D50" s="125"/>
    </row>
    <row r="53" spans="1:6" ht="51" x14ac:dyDescent="0.25">
      <c r="A53" s="100" t="s">
        <v>42</v>
      </c>
      <c r="B53" s="101"/>
      <c r="C53" s="101"/>
      <c r="D53" s="102"/>
      <c r="E53" s="102"/>
      <c r="F53" s="103"/>
    </row>
  </sheetData>
  <mergeCells count="11">
    <mergeCell ref="A15:B15"/>
    <mergeCell ref="A39:A41"/>
    <mergeCell ref="B39:B41"/>
    <mergeCell ref="C39:D39"/>
    <mergeCell ref="E39:F39"/>
    <mergeCell ref="C41:F41"/>
    <mergeCell ref="A47:A48"/>
    <mergeCell ref="B47:B48"/>
    <mergeCell ref="C47:D47"/>
    <mergeCell ref="C49:D49"/>
    <mergeCell ref="C50:D50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opLeftCell="A44" workbookViewId="0">
      <selection activeCell="J11" sqref="J10:J11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20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x14ac:dyDescent="0.2">
      <c r="A2" s="1"/>
      <c r="B2" s="1"/>
      <c r="C2" s="1"/>
      <c r="D2" s="1"/>
      <c r="E2" s="1"/>
      <c r="F2" s="1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/>
      <c r="B9" s="19"/>
      <c r="C9" s="20"/>
      <c r="D9" s="21"/>
      <c r="E9" s="22" t="s">
        <v>4</v>
      </c>
      <c r="F9" s="23" t="s">
        <v>5</v>
      </c>
    </row>
    <row r="10" spans="1:6" x14ac:dyDescent="0.2">
      <c r="A10" s="12"/>
      <c r="B10" s="13"/>
      <c r="C10" s="15"/>
      <c r="D10" s="15"/>
      <c r="E10" s="24"/>
      <c r="F10" s="25"/>
    </row>
    <row r="11" spans="1:6" x14ac:dyDescent="0.2">
      <c r="A11" s="8" t="s">
        <v>6</v>
      </c>
      <c r="B11" s="26" t="s">
        <v>7</v>
      </c>
      <c r="C11" s="27"/>
      <c r="D11" s="28"/>
      <c r="E11" s="29" t="s">
        <v>8</v>
      </c>
      <c r="F11" s="30">
        <v>1</v>
      </c>
    </row>
    <row r="12" spans="1:6" x14ac:dyDescent="0.2">
      <c r="A12" s="31"/>
      <c r="B12" s="31"/>
      <c r="C12" s="14"/>
      <c r="D12" s="15"/>
      <c r="E12" s="24"/>
      <c r="F12" s="17"/>
    </row>
    <row r="13" spans="1:6" x14ac:dyDescent="0.2">
      <c r="A13" s="8" t="s">
        <v>9</v>
      </c>
      <c r="B13" s="30" t="s">
        <v>10</v>
      </c>
      <c r="C13" s="20"/>
      <c r="D13" s="21"/>
    </row>
    <row r="14" spans="1:6" x14ac:dyDescent="0.2">
      <c r="A14" s="12"/>
      <c r="B14" s="32"/>
      <c r="C14" s="15"/>
      <c r="D14" s="33"/>
      <c r="E14" s="24"/>
      <c r="F14" s="34"/>
    </row>
    <row r="15" spans="1:6" x14ac:dyDescent="0.2">
      <c r="A15" s="126" t="s">
        <v>11</v>
      </c>
      <c r="B15" s="126"/>
      <c r="C15" s="15"/>
      <c r="D15" s="33"/>
      <c r="E15" s="24"/>
      <c r="F15" s="34"/>
    </row>
    <row r="16" spans="1:6" x14ac:dyDescent="0.2">
      <c r="A16" s="114"/>
      <c r="B16" s="114"/>
      <c r="C16" s="15"/>
      <c r="D16" s="33"/>
      <c r="E16" s="24"/>
      <c r="F16" s="34"/>
    </row>
    <row r="17" spans="1:6" x14ac:dyDescent="0.2">
      <c r="A17" s="35" t="s">
        <v>12</v>
      </c>
      <c r="B17" s="35"/>
      <c r="C17" s="33"/>
      <c r="D17" s="33"/>
      <c r="E17" s="36"/>
      <c r="F17" s="15"/>
    </row>
    <row r="18" spans="1:6" x14ac:dyDescent="0.2">
      <c r="A18" s="35"/>
      <c r="B18" s="35"/>
      <c r="C18" s="33"/>
      <c r="D18" s="33"/>
      <c r="E18" s="36"/>
      <c r="F18" s="15"/>
    </row>
    <row r="19" spans="1:6" ht="15.75" x14ac:dyDescent="0.2">
      <c r="A19" s="37" t="s">
        <v>13</v>
      </c>
      <c r="B19" s="38"/>
      <c r="C19" s="38"/>
      <c r="D19" s="39"/>
      <c r="E19" s="39"/>
      <c r="F19" s="39"/>
    </row>
    <row r="20" spans="1:6" ht="13.5" thickBot="1" x14ac:dyDescent="0.25">
      <c r="A20" s="40"/>
      <c r="B20" s="40"/>
      <c r="C20" s="40"/>
      <c r="D20" s="41"/>
      <c r="E20" s="41"/>
      <c r="F20" s="41"/>
    </row>
    <row r="21" spans="1:6" ht="38.25" x14ac:dyDescent="0.25">
      <c r="A21" s="42" t="s">
        <v>14</v>
      </c>
      <c r="B21" s="43"/>
      <c r="C21" s="44"/>
      <c r="D21" s="45" t="s">
        <v>15</v>
      </c>
      <c r="E21" s="46" t="s">
        <v>16</v>
      </c>
      <c r="F21" s="47" t="s">
        <v>17</v>
      </c>
    </row>
    <row r="22" spans="1:6" ht="13.5" thickBot="1" x14ac:dyDescent="0.25">
      <c r="A22" s="48"/>
      <c r="B22" s="49"/>
      <c r="C22" s="50"/>
      <c r="D22" s="51"/>
      <c r="E22" s="52" t="s">
        <v>18</v>
      </c>
      <c r="F22" s="53">
        <v>43799</v>
      </c>
    </row>
    <row r="23" spans="1:6" x14ac:dyDescent="0.2">
      <c r="A23" s="54" t="s">
        <v>19</v>
      </c>
      <c r="B23" s="55"/>
      <c r="C23" s="55"/>
      <c r="D23" s="56">
        <v>1</v>
      </c>
      <c r="E23" s="57">
        <f>+E24+E27+E30+E34</f>
        <v>1961386</v>
      </c>
      <c r="F23" s="58">
        <f>+F24+F27+F30+F34</f>
        <v>100</v>
      </c>
    </row>
    <row r="24" spans="1:6" x14ac:dyDescent="0.2">
      <c r="A24" s="59" t="s">
        <v>20</v>
      </c>
      <c r="B24" s="60"/>
      <c r="C24" s="60"/>
      <c r="D24" s="61">
        <v>3</v>
      </c>
      <c r="E24" s="62">
        <f>+E25+E26</f>
        <v>116961</v>
      </c>
      <c r="F24" s="63">
        <f>E24/E23*100</f>
        <v>5.963181138235921</v>
      </c>
    </row>
    <row r="25" spans="1:6" x14ac:dyDescent="0.2">
      <c r="A25" s="64" t="s">
        <v>21</v>
      </c>
      <c r="B25" s="65"/>
      <c r="C25" s="65"/>
      <c r="D25" s="61">
        <v>4</v>
      </c>
      <c r="E25" s="62">
        <v>67187</v>
      </c>
      <c r="F25" s="63">
        <f>E25/E23*100</f>
        <v>3.4254858554104088</v>
      </c>
    </row>
    <row r="26" spans="1:6" x14ac:dyDescent="0.2">
      <c r="A26" s="64" t="s">
        <v>22</v>
      </c>
      <c r="B26" s="65"/>
      <c r="C26" s="65"/>
      <c r="D26" s="61">
        <v>5</v>
      </c>
      <c r="E26" s="62">
        <v>49774</v>
      </c>
      <c r="F26" s="63">
        <f>E26/E23*100</f>
        <v>2.5376952828255122</v>
      </c>
    </row>
    <row r="27" spans="1:6" x14ac:dyDescent="0.2">
      <c r="A27" s="59" t="s">
        <v>23</v>
      </c>
      <c r="B27" s="65"/>
      <c r="C27" s="65"/>
      <c r="D27" s="61">
        <v>9</v>
      </c>
      <c r="E27" s="62">
        <f>+E28+E29</f>
        <v>1669383</v>
      </c>
      <c r="F27" s="63">
        <f>E27/E23*100</f>
        <v>85.112415404209059</v>
      </c>
    </row>
    <row r="28" spans="1:6" x14ac:dyDescent="0.2">
      <c r="A28" s="64" t="s">
        <v>24</v>
      </c>
      <c r="B28" s="65"/>
      <c r="C28" s="65"/>
      <c r="D28" s="61">
        <v>10</v>
      </c>
      <c r="E28" s="62">
        <v>834833</v>
      </c>
      <c r="F28" s="63">
        <f>E28/E23*100</f>
        <v>42.563421988328656</v>
      </c>
    </row>
    <row r="29" spans="1:6" x14ac:dyDescent="0.2">
      <c r="A29" s="64" t="s">
        <v>25</v>
      </c>
      <c r="B29" s="65"/>
      <c r="C29" s="65"/>
      <c r="D29" s="61">
        <v>11</v>
      </c>
      <c r="E29" s="62">
        <v>834550</v>
      </c>
      <c r="F29" s="63">
        <f>E29/E23*100</f>
        <v>42.548993415880403</v>
      </c>
    </row>
    <row r="30" spans="1:6" x14ac:dyDescent="0.2">
      <c r="A30" s="59" t="s">
        <v>26</v>
      </c>
      <c r="B30" s="65"/>
      <c r="C30" s="65"/>
      <c r="D30" s="61">
        <v>12</v>
      </c>
      <c r="E30" s="62">
        <f>+E31+E32+E33</f>
        <v>169333</v>
      </c>
      <c r="F30" s="63">
        <f>E30/E23*100</f>
        <v>8.6333337751977428</v>
      </c>
    </row>
    <row r="31" spans="1:6" hidden="1" x14ac:dyDescent="0.2">
      <c r="A31" s="64" t="s">
        <v>27</v>
      </c>
      <c r="B31" s="65"/>
      <c r="C31" s="65"/>
      <c r="D31" s="61">
        <v>13</v>
      </c>
      <c r="E31" s="62">
        <v>0</v>
      </c>
      <c r="F31" s="63">
        <f>E31/E23*100</f>
        <v>0</v>
      </c>
    </row>
    <row r="32" spans="1:6" x14ac:dyDescent="0.2">
      <c r="A32" s="64" t="s">
        <v>28</v>
      </c>
      <c r="B32" s="65"/>
      <c r="C32" s="65"/>
      <c r="D32" s="61">
        <v>14</v>
      </c>
      <c r="E32" s="62">
        <v>169333</v>
      </c>
      <c r="F32" s="63">
        <f>E32/E23*100</f>
        <v>8.6333337751977428</v>
      </c>
    </row>
    <row r="33" spans="1:6" hidden="1" x14ac:dyDescent="0.2">
      <c r="A33" s="64" t="s">
        <v>29</v>
      </c>
      <c r="B33" s="65"/>
      <c r="C33" s="65"/>
      <c r="D33" s="61">
        <v>15</v>
      </c>
      <c r="E33" s="62">
        <v>0</v>
      </c>
      <c r="F33" s="63">
        <f>E33/E23*100</f>
        <v>0</v>
      </c>
    </row>
    <row r="34" spans="1:6" ht="13.5" thickBot="1" x14ac:dyDescent="0.25">
      <c r="A34" s="66" t="s">
        <v>30</v>
      </c>
      <c r="B34" s="67"/>
      <c r="C34" s="67"/>
      <c r="D34" s="68">
        <v>24</v>
      </c>
      <c r="E34" s="69">
        <v>5709</v>
      </c>
      <c r="F34" s="70">
        <f>E34/E23*100</f>
        <v>0.29106968235727187</v>
      </c>
    </row>
    <row r="35" spans="1:6" x14ac:dyDescent="0.2">
      <c r="A35" s="71"/>
      <c r="B35" s="72"/>
      <c r="C35" s="72"/>
      <c r="D35" s="73"/>
      <c r="E35" s="74"/>
      <c r="F35" s="75"/>
    </row>
    <row r="36" spans="1:6" x14ac:dyDescent="0.2">
      <c r="A36" s="71"/>
      <c r="B36" s="72"/>
      <c r="C36" s="72"/>
      <c r="D36" s="73"/>
      <c r="E36" s="74"/>
      <c r="F36" s="75"/>
    </row>
    <row r="37" spans="1:6" ht="15.75" x14ac:dyDescent="0.2">
      <c r="A37" s="76" t="s">
        <v>31</v>
      </c>
      <c r="B37" s="77"/>
      <c r="C37" s="77"/>
      <c r="D37" s="77"/>
      <c r="E37" s="77"/>
      <c r="F37" s="77"/>
    </row>
    <row r="38" spans="1:6" ht="13.5" thickBot="1" x14ac:dyDescent="0.25">
      <c r="A38" s="78"/>
      <c r="B38" s="79"/>
      <c r="C38" s="79"/>
      <c r="D38" s="79"/>
      <c r="E38" s="79"/>
      <c r="F38" s="79"/>
    </row>
    <row r="39" spans="1:6" x14ac:dyDescent="0.2">
      <c r="A39" s="127" t="s">
        <v>32</v>
      </c>
      <c r="B39" s="130" t="s">
        <v>15</v>
      </c>
      <c r="C39" s="132" t="s">
        <v>33</v>
      </c>
      <c r="D39" s="133"/>
      <c r="E39" s="132" t="s">
        <v>34</v>
      </c>
      <c r="F39" s="133"/>
    </row>
    <row r="40" spans="1:6" x14ac:dyDescent="0.2">
      <c r="A40" s="128"/>
      <c r="B40" s="131"/>
      <c r="C40" s="80" t="s">
        <v>35</v>
      </c>
      <c r="D40" s="81" t="s">
        <v>36</v>
      </c>
      <c r="E40" s="80" t="s">
        <v>35</v>
      </c>
      <c r="F40" s="81" t="s">
        <v>36</v>
      </c>
    </row>
    <row r="41" spans="1:6" ht="13.5" customHeight="1" thickBot="1" x14ac:dyDescent="0.25">
      <c r="A41" s="129"/>
      <c r="B41" s="119"/>
      <c r="C41" s="134" t="s">
        <v>53</v>
      </c>
      <c r="D41" s="134"/>
      <c r="E41" s="134"/>
      <c r="F41" s="135"/>
    </row>
    <row r="42" spans="1:6" x14ac:dyDescent="0.2">
      <c r="A42" s="82" t="s">
        <v>37</v>
      </c>
      <c r="B42" s="83">
        <v>1</v>
      </c>
      <c r="C42" s="84">
        <v>7290550</v>
      </c>
      <c r="D42" s="84">
        <v>139263035</v>
      </c>
      <c r="E42" s="84">
        <v>7833483</v>
      </c>
      <c r="F42" s="85">
        <v>149624319</v>
      </c>
    </row>
    <row r="43" spans="1:6" ht="13.5" thickBot="1" x14ac:dyDescent="0.25">
      <c r="A43" s="86" t="s">
        <v>38</v>
      </c>
      <c r="B43" s="87">
        <v>2</v>
      </c>
      <c r="C43" s="88">
        <v>0</v>
      </c>
      <c r="D43" s="88">
        <v>11505000</v>
      </c>
      <c r="E43" s="88">
        <v>0</v>
      </c>
      <c r="F43" s="89">
        <v>11707316</v>
      </c>
    </row>
    <row r="44" spans="1:6" x14ac:dyDescent="0.2">
      <c r="C44" s="90"/>
      <c r="D44" s="90"/>
      <c r="E44" s="90"/>
      <c r="F44" s="90"/>
    </row>
    <row r="45" spans="1:6" ht="15.75" x14ac:dyDescent="0.2">
      <c r="A45" s="76" t="s">
        <v>39</v>
      </c>
      <c r="B45" s="91"/>
      <c r="C45" s="91"/>
      <c r="D45" s="92"/>
      <c r="E45" s="93"/>
      <c r="F45" s="94"/>
    </row>
    <row r="46" spans="1:6" ht="13.5" thickBot="1" x14ac:dyDescent="0.25">
      <c r="A46" s="71"/>
      <c r="B46" s="91"/>
      <c r="C46" s="95"/>
      <c r="D46" s="95"/>
    </row>
    <row r="47" spans="1:6" ht="15.75" customHeight="1" x14ac:dyDescent="0.2">
      <c r="A47" s="116" t="s">
        <v>32</v>
      </c>
      <c r="B47" s="118" t="s">
        <v>15</v>
      </c>
      <c r="C47" s="120" t="s">
        <v>40</v>
      </c>
      <c r="D47" s="121"/>
      <c r="E47" s="96"/>
      <c r="F47" s="96"/>
    </row>
    <row r="48" spans="1:6" ht="15.75" customHeight="1" thickBot="1" x14ac:dyDescent="0.25">
      <c r="A48" s="117"/>
      <c r="B48" s="119"/>
      <c r="C48" s="97" t="s">
        <v>41</v>
      </c>
      <c r="D48" s="98">
        <v>43798</v>
      </c>
      <c r="E48" s="99"/>
      <c r="F48" s="96"/>
    </row>
    <row r="49" spans="1:6" x14ac:dyDescent="0.2">
      <c r="A49" s="82" t="s">
        <v>37</v>
      </c>
      <c r="B49" s="56">
        <v>1</v>
      </c>
      <c r="C49" s="122">
        <v>1758385865</v>
      </c>
      <c r="D49" s="123"/>
    </row>
    <row r="50" spans="1:6" ht="13.5" thickBot="1" x14ac:dyDescent="0.25">
      <c r="A50" s="86" t="s">
        <v>38</v>
      </c>
      <c r="B50" s="68">
        <v>2</v>
      </c>
      <c r="C50" s="124">
        <v>189063446</v>
      </c>
      <c r="D50" s="125"/>
    </row>
    <row r="53" spans="1:6" ht="51" x14ac:dyDescent="0.25">
      <c r="A53" s="100" t="s">
        <v>42</v>
      </c>
      <c r="B53" s="101"/>
      <c r="C53" s="101"/>
      <c r="D53" s="102"/>
      <c r="E53" s="102"/>
      <c r="F53" s="103"/>
    </row>
  </sheetData>
  <mergeCells count="11">
    <mergeCell ref="A47:A48"/>
    <mergeCell ref="B47:B48"/>
    <mergeCell ref="C47:D47"/>
    <mergeCell ref="C49:D49"/>
    <mergeCell ref="C50:D50"/>
    <mergeCell ref="A15:B15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tabSelected="1" workbookViewId="0">
      <selection activeCell="I8" sqref="I8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20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x14ac:dyDescent="0.2">
      <c r="A2" s="1"/>
      <c r="B2" s="1"/>
      <c r="C2" s="1"/>
      <c r="D2" s="1"/>
      <c r="E2" s="1"/>
      <c r="F2" s="1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/>
      <c r="B9" s="19"/>
      <c r="C9" s="20"/>
      <c r="D9" s="21"/>
      <c r="E9" s="22" t="s">
        <v>4</v>
      </c>
      <c r="F9" s="23" t="s">
        <v>5</v>
      </c>
    </row>
    <row r="10" spans="1:6" x14ac:dyDescent="0.2">
      <c r="A10" s="12"/>
      <c r="B10" s="13"/>
      <c r="C10" s="15"/>
      <c r="D10" s="15"/>
      <c r="E10" s="24"/>
      <c r="F10" s="25"/>
    </row>
    <row r="11" spans="1:6" x14ac:dyDescent="0.2">
      <c r="A11" s="8" t="s">
        <v>6</v>
      </c>
      <c r="B11" s="26" t="s">
        <v>7</v>
      </c>
      <c r="C11" s="27"/>
      <c r="D11" s="28"/>
      <c r="E11" s="29" t="s">
        <v>8</v>
      </c>
      <c r="F11" s="30">
        <v>1</v>
      </c>
    </row>
    <row r="12" spans="1:6" x14ac:dyDescent="0.2">
      <c r="A12" s="31"/>
      <c r="B12" s="31"/>
      <c r="C12" s="14"/>
      <c r="D12" s="15"/>
      <c r="E12" s="24"/>
      <c r="F12" s="17"/>
    </row>
    <row r="13" spans="1:6" x14ac:dyDescent="0.2">
      <c r="A13" s="8" t="s">
        <v>9</v>
      </c>
      <c r="B13" s="30" t="s">
        <v>10</v>
      </c>
      <c r="C13" s="20"/>
      <c r="D13" s="21"/>
    </row>
    <row r="14" spans="1:6" x14ac:dyDescent="0.2">
      <c r="A14" s="12"/>
      <c r="B14" s="32"/>
      <c r="C14" s="15"/>
      <c r="D14" s="33"/>
      <c r="E14" s="24"/>
      <c r="F14" s="34"/>
    </row>
    <row r="15" spans="1:6" x14ac:dyDescent="0.2">
      <c r="A15" s="126" t="s">
        <v>11</v>
      </c>
      <c r="B15" s="126"/>
      <c r="C15" s="15"/>
      <c r="D15" s="33"/>
      <c r="E15" s="24"/>
      <c r="F15" s="34"/>
    </row>
    <row r="16" spans="1:6" x14ac:dyDescent="0.2">
      <c r="A16" s="115"/>
      <c r="B16" s="115"/>
      <c r="C16" s="15"/>
      <c r="D16" s="33"/>
      <c r="E16" s="24"/>
      <c r="F16" s="34"/>
    </row>
    <row r="17" spans="1:6" x14ac:dyDescent="0.2">
      <c r="A17" s="35" t="s">
        <v>12</v>
      </c>
      <c r="B17" s="35"/>
      <c r="C17" s="33"/>
      <c r="D17" s="33"/>
      <c r="E17" s="36"/>
      <c r="F17" s="15"/>
    </row>
    <row r="18" spans="1:6" x14ac:dyDescent="0.2">
      <c r="A18" s="35"/>
      <c r="B18" s="35"/>
      <c r="C18" s="33"/>
      <c r="D18" s="33"/>
      <c r="E18" s="36"/>
      <c r="F18" s="15"/>
    </row>
    <row r="19" spans="1:6" ht="15.75" x14ac:dyDescent="0.2">
      <c r="A19" s="37" t="s">
        <v>13</v>
      </c>
      <c r="B19" s="38"/>
      <c r="C19" s="38"/>
      <c r="D19" s="39"/>
      <c r="E19" s="39"/>
      <c r="F19" s="39"/>
    </row>
    <row r="20" spans="1:6" ht="13.5" thickBot="1" x14ac:dyDescent="0.25">
      <c r="A20" s="40"/>
      <c r="B20" s="40"/>
      <c r="C20" s="40"/>
      <c r="D20" s="41"/>
      <c r="E20" s="41"/>
      <c r="F20" s="41"/>
    </row>
    <row r="21" spans="1:6" ht="38.25" x14ac:dyDescent="0.25">
      <c r="A21" s="42" t="s">
        <v>14</v>
      </c>
      <c r="B21" s="43"/>
      <c r="C21" s="44"/>
      <c r="D21" s="45" t="s">
        <v>15</v>
      </c>
      <c r="E21" s="46" t="s">
        <v>16</v>
      </c>
      <c r="F21" s="47" t="s">
        <v>17</v>
      </c>
    </row>
    <row r="22" spans="1:6" ht="13.5" thickBot="1" x14ac:dyDescent="0.25">
      <c r="A22" s="48"/>
      <c r="B22" s="49"/>
      <c r="C22" s="50"/>
      <c r="D22" s="51"/>
      <c r="E22" s="52" t="s">
        <v>18</v>
      </c>
      <c r="F22" s="53">
        <v>43830</v>
      </c>
    </row>
    <row r="23" spans="1:6" x14ac:dyDescent="0.2">
      <c r="A23" s="54" t="s">
        <v>19</v>
      </c>
      <c r="B23" s="55"/>
      <c r="C23" s="55"/>
      <c r="D23" s="56">
        <v>1</v>
      </c>
      <c r="E23" s="57">
        <f>+E26+E29+E32+E36+E24</f>
        <v>1940901</v>
      </c>
      <c r="F23" s="58">
        <f>+F26+F29+F32+F36+F24</f>
        <v>100</v>
      </c>
    </row>
    <row r="24" spans="1:6" ht="27.75" customHeight="1" x14ac:dyDescent="0.2">
      <c r="A24" s="136" t="s">
        <v>55</v>
      </c>
      <c r="B24" s="137"/>
      <c r="C24" s="138"/>
      <c r="D24" s="61">
        <v>2</v>
      </c>
      <c r="E24" s="62">
        <f>E25</f>
        <v>667847</v>
      </c>
      <c r="F24" s="63">
        <f>E24/E23*100</f>
        <v>34.409122361212653</v>
      </c>
    </row>
    <row r="25" spans="1:6" x14ac:dyDescent="0.2">
      <c r="A25" s="64" t="s">
        <v>56</v>
      </c>
      <c r="B25" s="65"/>
      <c r="C25" s="65"/>
      <c r="D25" s="61"/>
      <c r="E25" s="62">
        <v>667847</v>
      </c>
      <c r="F25" s="63">
        <f>E25/E23*100</f>
        <v>34.409122361212653</v>
      </c>
    </row>
    <row r="26" spans="1:6" x14ac:dyDescent="0.2">
      <c r="A26" s="59" t="s">
        <v>20</v>
      </c>
      <c r="B26" s="60"/>
      <c r="C26" s="60"/>
      <c r="D26" s="61">
        <v>3</v>
      </c>
      <c r="E26" s="62">
        <f>+E27+E28</f>
        <v>142654</v>
      </c>
      <c r="F26" s="63">
        <f>E26/E23*100</f>
        <v>7.3498854398034732</v>
      </c>
    </row>
    <row r="27" spans="1:6" x14ac:dyDescent="0.2">
      <c r="A27" s="64" t="s">
        <v>21</v>
      </c>
      <c r="B27" s="65"/>
      <c r="C27" s="65"/>
      <c r="D27" s="61">
        <v>4</v>
      </c>
      <c r="E27" s="62">
        <v>92306</v>
      </c>
      <c r="F27" s="63">
        <f>E27/E23*100</f>
        <v>4.7558324716201392</v>
      </c>
    </row>
    <row r="28" spans="1:6" x14ac:dyDescent="0.2">
      <c r="A28" s="64" t="s">
        <v>22</v>
      </c>
      <c r="B28" s="65"/>
      <c r="C28" s="65"/>
      <c r="D28" s="61">
        <v>5</v>
      </c>
      <c r="E28" s="62">
        <v>50348</v>
      </c>
      <c r="F28" s="63">
        <f>E28/E23*100</f>
        <v>2.5940529681833335</v>
      </c>
    </row>
    <row r="29" spans="1:6" x14ac:dyDescent="0.2">
      <c r="A29" s="59" t="s">
        <v>23</v>
      </c>
      <c r="B29" s="65"/>
      <c r="C29" s="65"/>
      <c r="D29" s="61">
        <v>9</v>
      </c>
      <c r="E29" s="62">
        <f>+E30+E31</f>
        <v>953646</v>
      </c>
      <c r="F29" s="63">
        <f>E29/E23*100</f>
        <v>49.134190770162931</v>
      </c>
    </row>
    <row r="30" spans="1:6" x14ac:dyDescent="0.2">
      <c r="A30" s="64" t="s">
        <v>24</v>
      </c>
      <c r="B30" s="65"/>
      <c r="C30" s="65"/>
      <c r="D30" s="61">
        <v>10</v>
      </c>
      <c r="E30" s="62">
        <v>156956</v>
      </c>
      <c r="F30" s="63">
        <f>E30/E23*100</f>
        <v>8.0867597059303886</v>
      </c>
    </row>
    <row r="31" spans="1:6" x14ac:dyDescent="0.2">
      <c r="A31" s="64" t="s">
        <v>25</v>
      </c>
      <c r="B31" s="65"/>
      <c r="C31" s="65"/>
      <c r="D31" s="61">
        <v>11</v>
      </c>
      <c r="E31" s="62">
        <v>796690</v>
      </c>
      <c r="F31" s="63">
        <f>E31/E23*100</f>
        <v>41.047431064232534</v>
      </c>
    </row>
    <row r="32" spans="1:6" x14ac:dyDescent="0.2">
      <c r="A32" s="59" t="s">
        <v>26</v>
      </c>
      <c r="B32" s="65"/>
      <c r="C32" s="65"/>
      <c r="D32" s="61">
        <v>12</v>
      </c>
      <c r="E32" s="62">
        <f>+E33+E34+E35</f>
        <v>170489</v>
      </c>
      <c r="F32" s="63">
        <f>E32/E23*100</f>
        <v>8.7840131979941276</v>
      </c>
    </row>
    <row r="33" spans="1:6" hidden="1" x14ac:dyDescent="0.2">
      <c r="A33" s="64" t="s">
        <v>27</v>
      </c>
      <c r="B33" s="65"/>
      <c r="C33" s="65"/>
      <c r="D33" s="61">
        <v>13</v>
      </c>
      <c r="E33" s="62">
        <v>0</v>
      </c>
      <c r="F33" s="63">
        <f>E33/E23*100</f>
        <v>0</v>
      </c>
    </row>
    <row r="34" spans="1:6" x14ac:dyDescent="0.2">
      <c r="A34" s="64" t="s">
        <v>28</v>
      </c>
      <c r="B34" s="65"/>
      <c r="C34" s="65"/>
      <c r="D34" s="61">
        <v>14</v>
      </c>
      <c r="E34" s="62">
        <v>170489</v>
      </c>
      <c r="F34" s="63">
        <f>E34/E23*100</f>
        <v>8.7840131979941276</v>
      </c>
    </row>
    <row r="35" spans="1:6" hidden="1" x14ac:dyDescent="0.2">
      <c r="A35" s="64" t="s">
        <v>29</v>
      </c>
      <c r="B35" s="65"/>
      <c r="C35" s="65"/>
      <c r="D35" s="61">
        <v>15</v>
      </c>
      <c r="E35" s="62">
        <v>0</v>
      </c>
      <c r="F35" s="63">
        <f>E35/E23*100</f>
        <v>0</v>
      </c>
    </row>
    <row r="36" spans="1:6" ht="13.5" thickBot="1" x14ac:dyDescent="0.25">
      <c r="A36" s="66" t="s">
        <v>30</v>
      </c>
      <c r="B36" s="67"/>
      <c r="C36" s="67"/>
      <c r="D36" s="68">
        <v>24</v>
      </c>
      <c r="E36" s="69">
        <v>6265</v>
      </c>
      <c r="F36" s="70">
        <f>E36/E23*100</f>
        <v>0.32278823082681701</v>
      </c>
    </row>
    <row r="37" spans="1:6" x14ac:dyDescent="0.2">
      <c r="A37" s="71"/>
      <c r="B37" s="72"/>
      <c r="C37" s="72"/>
      <c r="D37" s="73"/>
      <c r="E37" s="74"/>
      <c r="F37" s="75"/>
    </row>
    <row r="38" spans="1:6" x14ac:dyDescent="0.2">
      <c r="A38" s="71"/>
      <c r="B38" s="72"/>
      <c r="C38" s="72"/>
      <c r="D38" s="73"/>
      <c r="E38" s="74"/>
      <c r="F38" s="75"/>
    </row>
    <row r="39" spans="1:6" ht="15.75" x14ac:dyDescent="0.2">
      <c r="A39" s="76" t="s">
        <v>31</v>
      </c>
      <c r="B39" s="77"/>
      <c r="C39" s="77"/>
      <c r="D39" s="77"/>
      <c r="E39" s="77"/>
      <c r="F39" s="77"/>
    </row>
    <row r="40" spans="1:6" ht="13.5" thickBot="1" x14ac:dyDescent="0.25">
      <c r="A40" s="78"/>
      <c r="B40" s="79"/>
      <c r="C40" s="79"/>
      <c r="D40" s="79"/>
      <c r="E40" s="79"/>
      <c r="F40" s="79"/>
    </row>
    <row r="41" spans="1:6" x14ac:dyDescent="0.2">
      <c r="A41" s="127" t="s">
        <v>32</v>
      </c>
      <c r="B41" s="130" t="s">
        <v>15</v>
      </c>
      <c r="C41" s="132" t="s">
        <v>33</v>
      </c>
      <c r="D41" s="133"/>
      <c r="E41" s="132" t="s">
        <v>34</v>
      </c>
      <c r="F41" s="133"/>
    </row>
    <row r="42" spans="1:6" x14ac:dyDescent="0.2">
      <c r="A42" s="128"/>
      <c r="B42" s="131"/>
      <c r="C42" s="80" t="s">
        <v>35</v>
      </c>
      <c r="D42" s="81" t="s">
        <v>36</v>
      </c>
      <c r="E42" s="80" t="s">
        <v>35</v>
      </c>
      <c r="F42" s="81" t="s">
        <v>36</v>
      </c>
    </row>
    <row r="43" spans="1:6" ht="13.5" customHeight="1" thickBot="1" x14ac:dyDescent="0.25">
      <c r="A43" s="129"/>
      <c r="B43" s="119"/>
      <c r="C43" s="134" t="s">
        <v>54</v>
      </c>
      <c r="D43" s="134"/>
      <c r="E43" s="134"/>
      <c r="F43" s="135"/>
    </row>
    <row r="44" spans="1:6" x14ac:dyDescent="0.2">
      <c r="A44" s="82" t="s">
        <v>37</v>
      </c>
      <c r="B44" s="83">
        <v>1</v>
      </c>
      <c r="C44" s="84">
        <v>5822017</v>
      </c>
      <c r="D44" s="84">
        <v>15222519</v>
      </c>
      <c r="E44" s="84">
        <v>6256433</v>
      </c>
      <c r="F44" s="85">
        <v>16357411</v>
      </c>
    </row>
    <row r="45" spans="1:6" ht="13.5" thickBot="1" x14ac:dyDescent="0.25">
      <c r="A45" s="86" t="s">
        <v>38</v>
      </c>
      <c r="B45" s="87">
        <v>2</v>
      </c>
      <c r="C45" s="88">
        <v>1556889</v>
      </c>
      <c r="D45" s="88">
        <v>4080000</v>
      </c>
      <c r="E45" s="88">
        <v>1583972</v>
      </c>
      <c r="F45" s="89">
        <v>4150158</v>
      </c>
    </row>
    <row r="46" spans="1:6" x14ac:dyDescent="0.2">
      <c r="C46" s="90"/>
      <c r="D46" s="90"/>
      <c r="E46" s="90"/>
      <c r="F46" s="90"/>
    </row>
    <row r="47" spans="1:6" ht="15.75" x14ac:dyDescent="0.2">
      <c r="A47" s="76" t="s">
        <v>39</v>
      </c>
      <c r="B47" s="91"/>
      <c r="C47" s="91"/>
      <c r="D47" s="92"/>
      <c r="E47" s="93"/>
      <c r="F47" s="94"/>
    </row>
    <row r="48" spans="1:6" ht="13.5" thickBot="1" x14ac:dyDescent="0.25">
      <c r="A48" s="71"/>
      <c r="B48" s="91"/>
      <c r="C48" s="95"/>
      <c r="D48" s="95"/>
    </row>
    <row r="49" spans="1:6" ht="15.75" customHeight="1" x14ac:dyDescent="0.2">
      <c r="A49" s="116" t="s">
        <v>32</v>
      </c>
      <c r="B49" s="118" t="s">
        <v>15</v>
      </c>
      <c r="C49" s="120" t="s">
        <v>40</v>
      </c>
      <c r="D49" s="121"/>
      <c r="E49" s="96"/>
      <c r="F49" s="96"/>
    </row>
    <row r="50" spans="1:6" ht="15.75" customHeight="1" thickBot="1" x14ac:dyDescent="0.25">
      <c r="A50" s="117"/>
      <c r="B50" s="119"/>
      <c r="C50" s="97" t="s">
        <v>41</v>
      </c>
      <c r="D50" s="98">
        <v>43830</v>
      </c>
      <c r="E50" s="99"/>
      <c r="F50" s="96"/>
    </row>
    <row r="51" spans="1:6" x14ac:dyDescent="0.2">
      <c r="A51" s="82" t="s">
        <v>37</v>
      </c>
      <c r="B51" s="56">
        <v>1</v>
      </c>
      <c r="C51" s="122">
        <v>1741858151</v>
      </c>
      <c r="D51" s="123"/>
    </row>
    <row r="52" spans="1:6" ht="13.5" thickBot="1" x14ac:dyDescent="0.25">
      <c r="A52" s="86" t="s">
        <v>38</v>
      </c>
      <c r="B52" s="68">
        <v>2</v>
      </c>
      <c r="C52" s="124">
        <v>185852226</v>
      </c>
      <c r="D52" s="125"/>
    </row>
    <row r="55" spans="1:6" ht="51" x14ac:dyDescent="0.25">
      <c r="A55" s="100" t="s">
        <v>42</v>
      </c>
      <c r="B55" s="101"/>
      <c r="C55" s="101"/>
      <c r="D55" s="102"/>
      <c r="E55" s="102"/>
      <c r="F55" s="103"/>
    </row>
  </sheetData>
  <mergeCells count="12">
    <mergeCell ref="A15:B15"/>
    <mergeCell ref="A41:A43"/>
    <mergeCell ref="B41:B43"/>
    <mergeCell ref="C41:D41"/>
    <mergeCell ref="E41:F41"/>
    <mergeCell ref="C43:F43"/>
    <mergeCell ref="A24:C24"/>
    <mergeCell ref="A49:A50"/>
    <mergeCell ref="B49:B50"/>
    <mergeCell ref="C49:D49"/>
    <mergeCell ref="C51:D51"/>
    <mergeCell ref="C52:D52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opLeftCell="A47" workbookViewId="0">
      <selection activeCell="E50" sqref="E50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20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x14ac:dyDescent="0.2">
      <c r="A2" s="1"/>
      <c r="B2" s="1"/>
      <c r="C2" s="1"/>
      <c r="D2" s="1"/>
      <c r="E2" s="1"/>
      <c r="F2" s="1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/>
      <c r="B9" s="19"/>
      <c r="C9" s="20"/>
      <c r="D9" s="21"/>
      <c r="E9" s="22" t="s">
        <v>4</v>
      </c>
      <c r="F9" s="23" t="s">
        <v>5</v>
      </c>
    </row>
    <row r="10" spans="1:6" x14ac:dyDescent="0.2">
      <c r="A10" s="12"/>
      <c r="B10" s="13"/>
      <c r="C10" s="15"/>
      <c r="D10" s="15"/>
      <c r="E10" s="24"/>
      <c r="F10" s="25"/>
    </row>
    <row r="11" spans="1:6" x14ac:dyDescent="0.2">
      <c r="A11" s="8" t="s">
        <v>6</v>
      </c>
      <c r="B11" s="26" t="s">
        <v>7</v>
      </c>
      <c r="C11" s="27"/>
      <c r="D11" s="28"/>
      <c r="E11" s="29" t="s">
        <v>8</v>
      </c>
      <c r="F11" s="30">
        <v>1</v>
      </c>
    </row>
    <row r="12" spans="1:6" x14ac:dyDescent="0.2">
      <c r="A12" s="31"/>
      <c r="B12" s="31"/>
      <c r="C12" s="14"/>
      <c r="D12" s="15"/>
      <c r="E12" s="24"/>
      <c r="F12" s="17"/>
    </row>
    <row r="13" spans="1:6" x14ac:dyDescent="0.2">
      <c r="A13" s="8" t="s">
        <v>9</v>
      </c>
      <c r="B13" s="30" t="s">
        <v>10</v>
      </c>
      <c r="C13" s="20"/>
      <c r="D13" s="21"/>
    </row>
    <row r="14" spans="1:6" x14ac:dyDescent="0.2">
      <c r="A14" s="12"/>
      <c r="B14" s="32"/>
      <c r="C14" s="15"/>
      <c r="D14" s="33"/>
      <c r="E14" s="24"/>
      <c r="F14" s="34"/>
    </row>
    <row r="15" spans="1:6" x14ac:dyDescent="0.2">
      <c r="A15" s="126" t="s">
        <v>11</v>
      </c>
      <c r="B15" s="126"/>
      <c r="C15" s="15"/>
      <c r="D15" s="33"/>
      <c r="E15" s="24"/>
      <c r="F15" s="34"/>
    </row>
    <row r="16" spans="1:6" x14ac:dyDescent="0.2">
      <c r="A16" s="105"/>
      <c r="B16" s="105"/>
      <c r="C16" s="15"/>
      <c r="D16" s="33"/>
      <c r="E16" s="24"/>
      <c r="F16" s="34"/>
    </row>
    <row r="17" spans="1:6" x14ac:dyDescent="0.2">
      <c r="A17" s="35" t="s">
        <v>12</v>
      </c>
      <c r="B17" s="35"/>
      <c r="C17" s="33"/>
      <c r="D17" s="33"/>
      <c r="E17" s="36"/>
      <c r="F17" s="15"/>
    </row>
    <row r="18" spans="1:6" x14ac:dyDescent="0.2">
      <c r="A18" s="35"/>
      <c r="B18" s="35"/>
      <c r="C18" s="33"/>
      <c r="D18" s="33"/>
      <c r="E18" s="36"/>
      <c r="F18" s="15"/>
    </row>
    <row r="19" spans="1:6" ht="15.75" x14ac:dyDescent="0.2">
      <c r="A19" s="37" t="s">
        <v>13</v>
      </c>
      <c r="B19" s="38"/>
      <c r="C19" s="38"/>
      <c r="D19" s="39"/>
      <c r="E19" s="39"/>
      <c r="F19" s="39"/>
    </row>
    <row r="20" spans="1:6" ht="13.5" thickBot="1" x14ac:dyDescent="0.25">
      <c r="A20" s="40"/>
      <c r="B20" s="40"/>
      <c r="C20" s="40"/>
      <c r="D20" s="41"/>
      <c r="E20" s="41"/>
      <c r="F20" s="41"/>
    </row>
    <row r="21" spans="1:6" ht="38.25" x14ac:dyDescent="0.25">
      <c r="A21" s="42" t="s">
        <v>14</v>
      </c>
      <c r="B21" s="43"/>
      <c r="C21" s="44"/>
      <c r="D21" s="45" t="s">
        <v>15</v>
      </c>
      <c r="E21" s="46" t="s">
        <v>16</v>
      </c>
      <c r="F21" s="47" t="s">
        <v>17</v>
      </c>
    </row>
    <row r="22" spans="1:6" ht="13.5" thickBot="1" x14ac:dyDescent="0.25">
      <c r="A22" s="48"/>
      <c r="B22" s="49"/>
      <c r="C22" s="50"/>
      <c r="D22" s="51"/>
      <c r="E22" s="52" t="s">
        <v>18</v>
      </c>
      <c r="F22" s="53">
        <v>43524</v>
      </c>
    </row>
    <row r="23" spans="1:6" x14ac:dyDescent="0.2">
      <c r="A23" s="54" t="s">
        <v>19</v>
      </c>
      <c r="B23" s="55"/>
      <c r="C23" s="55"/>
      <c r="D23" s="56">
        <v>1</v>
      </c>
      <c r="E23" s="57">
        <f>+E24+E27+E30+E34</f>
        <v>2296139</v>
      </c>
      <c r="F23" s="58">
        <f>+F24+F27+F30+F34</f>
        <v>100</v>
      </c>
    </row>
    <row r="24" spans="1:6" x14ac:dyDescent="0.2">
      <c r="A24" s="59" t="s">
        <v>20</v>
      </c>
      <c r="B24" s="60"/>
      <c r="C24" s="60"/>
      <c r="D24" s="61">
        <v>3</v>
      </c>
      <c r="E24" s="62">
        <f>+E25+E26</f>
        <v>91332</v>
      </c>
      <c r="F24" s="63">
        <f>E24/E23*100</f>
        <v>3.9776337582350196</v>
      </c>
    </row>
    <row r="25" spans="1:6" x14ac:dyDescent="0.2">
      <c r="A25" s="64" t="s">
        <v>21</v>
      </c>
      <c r="B25" s="65"/>
      <c r="C25" s="65"/>
      <c r="D25" s="61">
        <v>4</v>
      </c>
      <c r="E25" s="62">
        <v>41923</v>
      </c>
      <c r="F25" s="63">
        <f>E25/E23*100</f>
        <v>1.8258040998389033</v>
      </c>
    </row>
    <row r="26" spans="1:6" x14ac:dyDescent="0.2">
      <c r="A26" s="64" t="s">
        <v>22</v>
      </c>
      <c r="B26" s="65"/>
      <c r="C26" s="65"/>
      <c r="D26" s="61">
        <v>5</v>
      </c>
      <c r="E26" s="62">
        <v>49409</v>
      </c>
      <c r="F26" s="63">
        <f>E26/E23*100</f>
        <v>2.1518296583961165</v>
      </c>
    </row>
    <row r="27" spans="1:6" x14ac:dyDescent="0.2">
      <c r="A27" s="59" t="s">
        <v>23</v>
      </c>
      <c r="B27" s="65"/>
      <c r="C27" s="65"/>
      <c r="D27" s="61">
        <v>9</v>
      </c>
      <c r="E27" s="62">
        <f>+E28+E29</f>
        <v>1961973</v>
      </c>
      <c r="F27" s="63">
        <f>E27/E23*100</f>
        <v>85.446612770394125</v>
      </c>
    </row>
    <row r="28" spans="1:6" x14ac:dyDescent="0.2">
      <c r="A28" s="64" t="s">
        <v>24</v>
      </c>
      <c r="B28" s="65"/>
      <c r="C28" s="65"/>
      <c r="D28" s="61">
        <v>10</v>
      </c>
      <c r="E28" s="62">
        <v>558600</v>
      </c>
      <c r="F28" s="63">
        <f>E28/E23*100</f>
        <v>24.327795486248874</v>
      </c>
    </row>
    <row r="29" spans="1:6" x14ac:dyDescent="0.2">
      <c r="A29" s="64" t="s">
        <v>25</v>
      </c>
      <c r="B29" s="65"/>
      <c r="C29" s="65"/>
      <c r="D29" s="61">
        <v>11</v>
      </c>
      <c r="E29" s="62">
        <v>1403373</v>
      </c>
      <c r="F29" s="63">
        <f>E29/E23*100</f>
        <v>61.118817284145251</v>
      </c>
    </row>
    <row r="30" spans="1:6" x14ac:dyDescent="0.2">
      <c r="A30" s="59" t="s">
        <v>26</v>
      </c>
      <c r="B30" s="65"/>
      <c r="C30" s="65"/>
      <c r="D30" s="61">
        <v>12</v>
      </c>
      <c r="E30" s="62">
        <f>+E31+E32+E33</f>
        <v>232670</v>
      </c>
      <c r="F30" s="63">
        <f>E30/E23*100</f>
        <v>10.133097342974445</v>
      </c>
    </row>
    <row r="31" spans="1:6" hidden="1" x14ac:dyDescent="0.2">
      <c r="A31" s="64" t="s">
        <v>27</v>
      </c>
      <c r="B31" s="65"/>
      <c r="C31" s="65"/>
      <c r="D31" s="61">
        <v>13</v>
      </c>
      <c r="E31" s="62">
        <v>0</v>
      </c>
      <c r="F31" s="63">
        <f>E31/E23*100</f>
        <v>0</v>
      </c>
    </row>
    <row r="32" spans="1:6" x14ac:dyDescent="0.2">
      <c r="A32" s="64" t="s">
        <v>28</v>
      </c>
      <c r="B32" s="65"/>
      <c r="C32" s="65"/>
      <c r="D32" s="61">
        <v>14</v>
      </c>
      <c r="E32" s="62">
        <v>232670</v>
      </c>
      <c r="F32" s="63">
        <f>E32/E23*100</f>
        <v>10.133097342974445</v>
      </c>
    </row>
    <row r="33" spans="1:6" hidden="1" x14ac:dyDescent="0.2">
      <c r="A33" s="64" t="s">
        <v>29</v>
      </c>
      <c r="B33" s="65"/>
      <c r="C33" s="65"/>
      <c r="D33" s="61">
        <v>15</v>
      </c>
      <c r="E33" s="62">
        <v>0</v>
      </c>
      <c r="F33" s="63">
        <f>E33/E23*100</f>
        <v>0</v>
      </c>
    </row>
    <row r="34" spans="1:6" ht="13.5" thickBot="1" x14ac:dyDescent="0.25">
      <c r="A34" s="66" t="s">
        <v>30</v>
      </c>
      <c r="B34" s="67"/>
      <c r="C34" s="67"/>
      <c r="D34" s="68">
        <v>24</v>
      </c>
      <c r="E34" s="69">
        <v>10164</v>
      </c>
      <c r="F34" s="70">
        <f>E34/E23*100</f>
        <v>0.44265612839640806</v>
      </c>
    </row>
    <row r="35" spans="1:6" x14ac:dyDescent="0.2">
      <c r="A35" s="71"/>
      <c r="B35" s="72"/>
      <c r="C35" s="72"/>
      <c r="D35" s="73"/>
      <c r="E35" s="74"/>
      <c r="F35" s="75"/>
    </row>
    <row r="36" spans="1:6" x14ac:dyDescent="0.2">
      <c r="A36" s="71"/>
      <c r="B36" s="72"/>
      <c r="C36" s="72"/>
      <c r="D36" s="73"/>
      <c r="E36" s="74"/>
      <c r="F36" s="75"/>
    </row>
    <row r="37" spans="1:6" ht="15.75" x14ac:dyDescent="0.2">
      <c r="A37" s="76" t="s">
        <v>31</v>
      </c>
      <c r="B37" s="77"/>
      <c r="C37" s="77"/>
      <c r="D37" s="77"/>
      <c r="E37" s="77"/>
      <c r="F37" s="77"/>
    </row>
    <row r="38" spans="1:6" ht="13.5" thickBot="1" x14ac:dyDescent="0.25">
      <c r="A38" s="78"/>
      <c r="B38" s="79"/>
      <c r="C38" s="79"/>
      <c r="D38" s="79"/>
      <c r="E38" s="79"/>
      <c r="F38" s="79"/>
    </row>
    <row r="39" spans="1:6" x14ac:dyDescent="0.2">
      <c r="A39" s="127" t="s">
        <v>32</v>
      </c>
      <c r="B39" s="130" t="s">
        <v>15</v>
      </c>
      <c r="C39" s="132" t="s">
        <v>33</v>
      </c>
      <c r="D39" s="133"/>
      <c r="E39" s="132" t="s">
        <v>34</v>
      </c>
      <c r="F39" s="133"/>
    </row>
    <row r="40" spans="1:6" x14ac:dyDescent="0.2">
      <c r="A40" s="128"/>
      <c r="B40" s="131"/>
      <c r="C40" s="80" t="s">
        <v>35</v>
      </c>
      <c r="D40" s="81" t="s">
        <v>36</v>
      </c>
      <c r="E40" s="80" t="s">
        <v>35</v>
      </c>
      <c r="F40" s="81" t="s">
        <v>36</v>
      </c>
    </row>
    <row r="41" spans="1:6" ht="13.5" customHeight="1" thickBot="1" x14ac:dyDescent="0.25">
      <c r="A41" s="129"/>
      <c r="B41" s="119"/>
      <c r="C41" s="134" t="s">
        <v>44</v>
      </c>
      <c r="D41" s="134"/>
      <c r="E41" s="134"/>
      <c r="F41" s="135"/>
    </row>
    <row r="42" spans="1:6" x14ac:dyDescent="0.2">
      <c r="A42" s="82" t="s">
        <v>37</v>
      </c>
      <c r="B42" s="83">
        <v>1</v>
      </c>
      <c r="C42" s="84">
        <v>1882283</v>
      </c>
      <c r="D42" s="84">
        <v>28334578</v>
      </c>
      <c r="E42" s="84">
        <v>1968310</v>
      </c>
      <c r="F42" s="85">
        <v>29629391</v>
      </c>
    </row>
    <row r="43" spans="1:6" ht="13.5" thickBot="1" x14ac:dyDescent="0.25">
      <c r="A43" s="86" t="s">
        <v>38</v>
      </c>
      <c r="B43" s="87">
        <v>2</v>
      </c>
      <c r="C43" s="88">
        <v>0</v>
      </c>
      <c r="D43" s="88">
        <v>11554000</v>
      </c>
      <c r="E43" s="88">
        <v>0</v>
      </c>
      <c r="F43" s="89">
        <v>11416670</v>
      </c>
    </row>
    <row r="44" spans="1:6" x14ac:dyDescent="0.2">
      <c r="C44" s="90"/>
      <c r="D44" s="90"/>
      <c r="E44" s="90"/>
      <c r="F44" s="90"/>
    </row>
    <row r="45" spans="1:6" ht="15.75" x14ac:dyDescent="0.2">
      <c r="A45" s="76" t="s">
        <v>39</v>
      </c>
      <c r="B45" s="91"/>
      <c r="C45" s="91"/>
      <c r="D45" s="92"/>
      <c r="E45" s="93"/>
      <c r="F45" s="94"/>
    </row>
    <row r="46" spans="1:6" ht="13.5" thickBot="1" x14ac:dyDescent="0.25">
      <c r="A46" s="71"/>
      <c r="B46" s="91"/>
      <c r="C46" s="95"/>
      <c r="D46" s="95"/>
    </row>
    <row r="47" spans="1:6" ht="15.75" customHeight="1" x14ac:dyDescent="0.2">
      <c r="A47" s="116" t="s">
        <v>32</v>
      </c>
      <c r="B47" s="118" t="s">
        <v>15</v>
      </c>
      <c r="C47" s="120" t="s">
        <v>40</v>
      </c>
      <c r="D47" s="121"/>
      <c r="E47" s="96"/>
      <c r="F47" s="96"/>
    </row>
    <row r="48" spans="1:6" ht="15.75" customHeight="1" thickBot="1" x14ac:dyDescent="0.25">
      <c r="A48" s="117"/>
      <c r="B48" s="119"/>
      <c r="C48" s="97" t="s">
        <v>41</v>
      </c>
      <c r="D48" s="98">
        <v>43524</v>
      </c>
      <c r="E48" s="99"/>
      <c r="F48" s="96"/>
    </row>
    <row r="49" spans="1:6" x14ac:dyDescent="0.2">
      <c r="A49" s="82" t="s">
        <v>37</v>
      </c>
      <c r="B49" s="56">
        <v>1</v>
      </c>
      <c r="C49" s="122">
        <v>1996017062</v>
      </c>
      <c r="D49" s="123"/>
    </row>
    <row r="50" spans="1:6" ht="13.5" thickBot="1" x14ac:dyDescent="0.25">
      <c r="A50" s="86" t="s">
        <v>38</v>
      </c>
      <c r="B50" s="68">
        <v>2</v>
      </c>
      <c r="C50" s="124">
        <v>291434676</v>
      </c>
      <c r="D50" s="125"/>
    </row>
    <row r="53" spans="1:6" ht="51" x14ac:dyDescent="0.25">
      <c r="A53" s="100" t="s">
        <v>42</v>
      </c>
      <c r="B53" s="101"/>
      <c r="C53" s="101"/>
      <c r="D53" s="102"/>
      <c r="E53" s="102"/>
      <c r="F53" s="103"/>
    </row>
  </sheetData>
  <mergeCells count="11">
    <mergeCell ref="A15:B15"/>
    <mergeCell ref="A39:A41"/>
    <mergeCell ref="B39:B41"/>
    <mergeCell ref="C39:D39"/>
    <mergeCell ref="E39:F39"/>
    <mergeCell ref="C41:F41"/>
    <mergeCell ref="A47:A48"/>
    <mergeCell ref="B47:B48"/>
    <mergeCell ref="C47:D47"/>
    <mergeCell ref="C49:D49"/>
    <mergeCell ref="C50:D50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opLeftCell="A20" workbookViewId="0">
      <selection activeCell="D48" sqref="D48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20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x14ac:dyDescent="0.2">
      <c r="A2" s="1"/>
      <c r="B2" s="1"/>
      <c r="C2" s="1"/>
      <c r="D2" s="1"/>
      <c r="E2" s="1"/>
      <c r="F2" s="1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/>
      <c r="B9" s="19"/>
      <c r="C9" s="20"/>
      <c r="D9" s="21"/>
      <c r="E9" s="22" t="s">
        <v>4</v>
      </c>
      <c r="F9" s="23" t="s">
        <v>5</v>
      </c>
    </row>
    <row r="10" spans="1:6" x14ac:dyDescent="0.2">
      <c r="A10" s="12"/>
      <c r="B10" s="13"/>
      <c r="C10" s="15"/>
      <c r="D10" s="15"/>
      <c r="E10" s="24"/>
      <c r="F10" s="25"/>
    </row>
    <row r="11" spans="1:6" x14ac:dyDescent="0.2">
      <c r="A11" s="8" t="s">
        <v>6</v>
      </c>
      <c r="B11" s="26" t="s">
        <v>7</v>
      </c>
      <c r="C11" s="27"/>
      <c r="D11" s="28"/>
      <c r="E11" s="29" t="s">
        <v>8</v>
      </c>
      <c r="F11" s="30">
        <v>1</v>
      </c>
    </row>
    <row r="12" spans="1:6" x14ac:dyDescent="0.2">
      <c r="A12" s="31"/>
      <c r="B12" s="31"/>
      <c r="C12" s="14"/>
      <c r="D12" s="15"/>
      <c r="E12" s="24"/>
      <c r="F12" s="17"/>
    </row>
    <row r="13" spans="1:6" x14ac:dyDescent="0.2">
      <c r="A13" s="8" t="s">
        <v>9</v>
      </c>
      <c r="B13" s="30" t="s">
        <v>10</v>
      </c>
      <c r="C13" s="20"/>
      <c r="D13" s="21"/>
    </row>
    <row r="14" spans="1:6" x14ac:dyDescent="0.2">
      <c r="A14" s="12"/>
      <c r="B14" s="32"/>
      <c r="C14" s="15"/>
      <c r="D14" s="33"/>
      <c r="E14" s="24"/>
      <c r="F14" s="34"/>
    </row>
    <row r="15" spans="1:6" x14ac:dyDescent="0.2">
      <c r="A15" s="126" t="s">
        <v>11</v>
      </c>
      <c r="B15" s="126"/>
      <c r="C15" s="15"/>
      <c r="D15" s="33"/>
      <c r="E15" s="24"/>
      <c r="F15" s="34"/>
    </row>
    <row r="16" spans="1:6" x14ac:dyDescent="0.2">
      <c r="A16" s="106"/>
      <c r="B16" s="106"/>
      <c r="C16" s="15"/>
      <c r="D16" s="33"/>
      <c r="E16" s="24"/>
      <c r="F16" s="34"/>
    </row>
    <row r="17" spans="1:6" x14ac:dyDescent="0.2">
      <c r="A17" s="35" t="s">
        <v>12</v>
      </c>
      <c r="B17" s="35"/>
      <c r="C17" s="33"/>
      <c r="D17" s="33"/>
      <c r="E17" s="36"/>
      <c r="F17" s="15"/>
    </row>
    <row r="18" spans="1:6" x14ac:dyDescent="0.2">
      <c r="A18" s="35"/>
      <c r="B18" s="35"/>
      <c r="C18" s="33"/>
      <c r="D18" s="33"/>
      <c r="E18" s="36"/>
      <c r="F18" s="15"/>
    </row>
    <row r="19" spans="1:6" ht="15.75" x14ac:dyDescent="0.2">
      <c r="A19" s="37" t="s">
        <v>13</v>
      </c>
      <c r="B19" s="38"/>
      <c r="C19" s="38"/>
      <c r="D19" s="39"/>
      <c r="E19" s="39"/>
      <c r="F19" s="39"/>
    </row>
    <row r="20" spans="1:6" ht="13.5" thickBot="1" x14ac:dyDescent="0.25">
      <c r="A20" s="40"/>
      <c r="B20" s="40"/>
      <c r="C20" s="40"/>
      <c r="D20" s="41"/>
      <c r="E20" s="41"/>
      <c r="F20" s="41"/>
    </row>
    <row r="21" spans="1:6" ht="38.25" x14ac:dyDescent="0.25">
      <c r="A21" s="42" t="s">
        <v>14</v>
      </c>
      <c r="B21" s="43"/>
      <c r="C21" s="44"/>
      <c r="D21" s="45" t="s">
        <v>15</v>
      </c>
      <c r="E21" s="46" t="s">
        <v>16</v>
      </c>
      <c r="F21" s="47" t="s">
        <v>17</v>
      </c>
    </row>
    <row r="22" spans="1:6" ht="13.5" thickBot="1" x14ac:dyDescent="0.25">
      <c r="A22" s="48"/>
      <c r="B22" s="49"/>
      <c r="C22" s="50"/>
      <c r="D22" s="51"/>
      <c r="E22" s="52" t="s">
        <v>18</v>
      </c>
      <c r="F22" s="53">
        <v>43555</v>
      </c>
    </row>
    <row r="23" spans="1:6" x14ac:dyDescent="0.2">
      <c r="A23" s="54" t="s">
        <v>19</v>
      </c>
      <c r="B23" s="55"/>
      <c r="C23" s="55"/>
      <c r="D23" s="56">
        <v>1</v>
      </c>
      <c r="E23" s="57">
        <f>+E24+E27+E30+E34</f>
        <v>2231311</v>
      </c>
      <c r="F23" s="58">
        <f>+F24+F27+F30+F34</f>
        <v>100</v>
      </c>
    </row>
    <row r="24" spans="1:6" x14ac:dyDescent="0.2">
      <c r="A24" s="59" t="s">
        <v>20</v>
      </c>
      <c r="B24" s="60"/>
      <c r="C24" s="60"/>
      <c r="D24" s="61">
        <v>3</v>
      </c>
      <c r="E24" s="62">
        <f>+E25+E26</f>
        <v>97612</v>
      </c>
      <c r="F24" s="63">
        <f>E24/E23*100</f>
        <v>4.3746479087854633</v>
      </c>
    </row>
    <row r="25" spans="1:6" x14ac:dyDescent="0.2">
      <c r="A25" s="64" t="s">
        <v>21</v>
      </c>
      <c r="B25" s="65"/>
      <c r="C25" s="65"/>
      <c r="D25" s="61">
        <v>4</v>
      </c>
      <c r="E25" s="62">
        <v>47674</v>
      </c>
      <c r="F25" s="63">
        <f>E25/E23*100</f>
        <v>2.1365914478080374</v>
      </c>
    </row>
    <row r="26" spans="1:6" x14ac:dyDescent="0.2">
      <c r="A26" s="64" t="s">
        <v>22</v>
      </c>
      <c r="B26" s="65"/>
      <c r="C26" s="65"/>
      <c r="D26" s="61">
        <v>5</v>
      </c>
      <c r="E26" s="62">
        <v>49938</v>
      </c>
      <c r="F26" s="63">
        <f>E26/E23*100</f>
        <v>2.2380564609774254</v>
      </c>
    </row>
    <row r="27" spans="1:6" x14ac:dyDescent="0.2">
      <c r="A27" s="59" t="s">
        <v>23</v>
      </c>
      <c r="B27" s="65"/>
      <c r="C27" s="65"/>
      <c r="D27" s="61">
        <v>9</v>
      </c>
      <c r="E27" s="62">
        <f>+E28+E29</f>
        <v>1914774</v>
      </c>
      <c r="F27" s="63">
        <f>E27/E23*100</f>
        <v>85.813855621202066</v>
      </c>
    </row>
    <row r="28" spans="1:6" x14ac:dyDescent="0.2">
      <c r="A28" s="64" t="s">
        <v>24</v>
      </c>
      <c r="B28" s="65"/>
      <c r="C28" s="65"/>
      <c r="D28" s="61">
        <v>10</v>
      </c>
      <c r="E28" s="62">
        <v>592601</v>
      </c>
      <c r="F28" s="63">
        <f>E28/E23*100</f>
        <v>26.558422380385345</v>
      </c>
    </row>
    <row r="29" spans="1:6" x14ac:dyDescent="0.2">
      <c r="A29" s="64" t="s">
        <v>25</v>
      </c>
      <c r="B29" s="65"/>
      <c r="C29" s="65"/>
      <c r="D29" s="61">
        <v>11</v>
      </c>
      <c r="E29" s="62">
        <v>1322173</v>
      </c>
      <c r="F29" s="63">
        <f>E29/E23*100</f>
        <v>59.255433240816721</v>
      </c>
    </row>
    <row r="30" spans="1:6" x14ac:dyDescent="0.2">
      <c r="A30" s="59" t="s">
        <v>26</v>
      </c>
      <c r="B30" s="65"/>
      <c r="C30" s="65"/>
      <c r="D30" s="61">
        <v>12</v>
      </c>
      <c r="E30" s="62">
        <f>+E31+E32+E33</f>
        <v>212145</v>
      </c>
      <c r="F30" s="63">
        <f>E30/E23*100</f>
        <v>9.5076392309274684</v>
      </c>
    </row>
    <row r="31" spans="1:6" hidden="1" x14ac:dyDescent="0.2">
      <c r="A31" s="64" t="s">
        <v>27</v>
      </c>
      <c r="B31" s="65"/>
      <c r="C31" s="65"/>
      <c r="D31" s="61">
        <v>13</v>
      </c>
      <c r="E31" s="62">
        <v>0</v>
      </c>
      <c r="F31" s="63">
        <f>E31/E23*100</f>
        <v>0</v>
      </c>
    </row>
    <row r="32" spans="1:6" x14ac:dyDescent="0.2">
      <c r="A32" s="64" t="s">
        <v>28</v>
      </c>
      <c r="B32" s="65"/>
      <c r="C32" s="65"/>
      <c r="D32" s="61">
        <v>14</v>
      </c>
      <c r="E32" s="62">
        <v>212145</v>
      </c>
      <c r="F32" s="63">
        <f>E32/E23*100</f>
        <v>9.5076392309274684</v>
      </c>
    </row>
    <row r="33" spans="1:6" hidden="1" x14ac:dyDescent="0.2">
      <c r="A33" s="64" t="s">
        <v>29</v>
      </c>
      <c r="B33" s="65"/>
      <c r="C33" s="65"/>
      <c r="D33" s="61">
        <v>15</v>
      </c>
      <c r="E33" s="62">
        <v>0</v>
      </c>
      <c r="F33" s="63">
        <f>E33/E23*100</f>
        <v>0</v>
      </c>
    </row>
    <row r="34" spans="1:6" ht="13.5" thickBot="1" x14ac:dyDescent="0.25">
      <c r="A34" s="66" t="s">
        <v>30</v>
      </c>
      <c r="B34" s="67"/>
      <c r="C34" s="67"/>
      <c r="D34" s="68">
        <v>24</v>
      </c>
      <c r="E34" s="69">
        <v>6780</v>
      </c>
      <c r="F34" s="70">
        <f>E34/E23*100</f>
        <v>0.30385723908500428</v>
      </c>
    </row>
    <row r="35" spans="1:6" x14ac:dyDescent="0.2">
      <c r="A35" s="71"/>
      <c r="B35" s="72"/>
      <c r="C35" s="72"/>
      <c r="D35" s="73"/>
      <c r="E35" s="74"/>
      <c r="F35" s="75"/>
    </row>
    <row r="36" spans="1:6" x14ac:dyDescent="0.2">
      <c r="A36" s="71"/>
      <c r="B36" s="72"/>
      <c r="C36" s="72"/>
      <c r="D36" s="73"/>
      <c r="E36" s="74"/>
      <c r="F36" s="75"/>
    </row>
    <row r="37" spans="1:6" ht="15.75" x14ac:dyDescent="0.2">
      <c r="A37" s="76" t="s">
        <v>31</v>
      </c>
      <c r="B37" s="77"/>
      <c r="C37" s="77"/>
      <c r="D37" s="77"/>
      <c r="E37" s="77"/>
      <c r="F37" s="77"/>
    </row>
    <row r="38" spans="1:6" ht="13.5" thickBot="1" x14ac:dyDescent="0.25">
      <c r="A38" s="78"/>
      <c r="B38" s="79"/>
      <c r="C38" s="79"/>
      <c r="D38" s="79"/>
      <c r="E38" s="79"/>
      <c r="F38" s="79"/>
    </row>
    <row r="39" spans="1:6" x14ac:dyDescent="0.2">
      <c r="A39" s="127" t="s">
        <v>32</v>
      </c>
      <c r="B39" s="130" t="s">
        <v>15</v>
      </c>
      <c r="C39" s="132" t="s">
        <v>33</v>
      </c>
      <c r="D39" s="133"/>
      <c r="E39" s="132" t="s">
        <v>34</v>
      </c>
      <c r="F39" s="133"/>
    </row>
    <row r="40" spans="1:6" x14ac:dyDescent="0.2">
      <c r="A40" s="128"/>
      <c r="B40" s="131"/>
      <c r="C40" s="80" t="s">
        <v>35</v>
      </c>
      <c r="D40" s="81" t="s">
        <v>36</v>
      </c>
      <c r="E40" s="80" t="s">
        <v>35</v>
      </c>
      <c r="F40" s="81" t="s">
        <v>36</v>
      </c>
    </row>
    <row r="41" spans="1:6" ht="13.5" customHeight="1" thickBot="1" x14ac:dyDescent="0.25">
      <c r="A41" s="129"/>
      <c r="B41" s="119"/>
      <c r="C41" s="134" t="s">
        <v>45</v>
      </c>
      <c r="D41" s="134"/>
      <c r="E41" s="134"/>
      <c r="F41" s="135"/>
    </row>
    <row r="42" spans="1:6" x14ac:dyDescent="0.2">
      <c r="A42" s="82" t="s">
        <v>37</v>
      </c>
      <c r="B42" s="83">
        <v>1</v>
      </c>
      <c r="C42" s="84">
        <v>4740851</v>
      </c>
      <c r="D42" s="84">
        <v>37201975</v>
      </c>
      <c r="E42" s="84">
        <v>4972434</v>
      </c>
      <c r="F42" s="85">
        <v>38996794</v>
      </c>
    </row>
    <row r="43" spans="1:6" ht="13.5" thickBot="1" x14ac:dyDescent="0.25">
      <c r="A43" s="86" t="s">
        <v>38</v>
      </c>
      <c r="B43" s="87">
        <v>2</v>
      </c>
      <c r="C43" s="88">
        <v>0</v>
      </c>
      <c r="D43" s="88">
        <v>45486000</v>
      </c>
      <c r="E43" s="88">
        <v>0</v>
      </c>
      <c r="F43" s="89">
        <v>45086625</v>
      </c>
    </row>
    <row r="44" spans="1:6" x14ac:dyDescent="0.2">
      <c r="C44" s="90"/>
      <c r="D44" s="90"/>
      <c r="E44" s="90"/>
      <c r="F44" s="90"/>
    </row>
    <row r="45" spans="1:6" ht="15.75" x14ac:dyDescent="0.2">
      <c r="A45" s="76" t="s">
        <v>39</v>
      </c>
      <c r="B45" s="91"/>
      <c r="C45" s="91"/>
      <c r="D45" s="92"/>
      <c r="E45" s="93"/>
      <c r="F45" s="94"/>
    </row>
    <row r="46" spans="1:6" ht="13.5" thickBot="1" x14ac:dyDescent="0.25">
      <c r="A46" s="71"/>
      <c r="B46" s="91"/>
      <c r="C46" s="95"/>
      <c r="D46" s="95"/>
    </row>
    <row r="47" spans="1:6" ht="15.75" customHeight="1" x14ac:dyDescent="0.2">
      <c r="A47" s="116" t="s">
        <v>32</v>
      </c>
      <c r="B47" s="118" t="s">
        <v>15</v>
      </c>
      <c r="C47" s="120" t="s">
        <v>40</v>
      </c>
      <c r="D47" s="121"/>
      <c r="E47" s="96"/>
      <c r="F47" s="96"/>
    </row>
    <row r="48" spans="1:6" ht="15.75" customHeight="1" thickBot="1" x14ac:dyDescent="0.25">
      <c r="A48" s="117"/>
      <c r="B48" s="119"/>
      <c r="C48" s="97" t="s">
        <v>41</v>
      </c>
      <c r="D48" s="98">
        <v>43553</v>
      </c>
      <c r="E48" s="99"/>
      <c r="F48" s="96"/>
    </row>
    <row r="49" spans="1:6" x14ac:dyDescent="0.2">
      <c r="A49" s="82" t="s">
        <v>37</v>
      </c>
      <c r="B49" s="56">
        <v>1</v>
      </c>
      <c r="C49" s="122">
        <v>1970939099</v>
      </c>
      <c r="D49" s="123"/>
    </row>
    <row r="50" spans="1:6" ht="13.5" thickBot="1" x14ac:dyDescent="0.25">
      <c r="A50" s="86" t="s">
        <v>38</v>
      </c>
      <c r="B50" s="68">
        <v>2</v>
      </c>
      <c r="C50" s="124">
        <v>247656681</v>
      </c>
      <c r="D50" s="125"/>
    </row>
    <row r="53" spans="1:6" ht="51" x14ac:dyDescent="0.25">
      <c r="A53" s="100" t="s">
        <v>42</v>
      </c>
      <c r="B53" s="101"/>
      <c r="C53" s="101"/>
      <c r="D53" s="102"/>
      <c r="E53" s="102"/>
      <c r="F53" s="103"/>
    </row>
  </sheetData>
  <mergeCells count="11">
    <mergeCell ref="A47:A48"/>
    <mergeCell ref="B47:B48"/>
    <mergeCell ref="C47:D47"/>
    <mergeCell ref="C49:D49"/>
    <mergeCell ref="C50:D50"/>
    <mergeCell ref="A15:B15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opLeftCell="A47" workbookViewId="0">
      <selection activeCell="H17" sqref="H17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20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x14ac:dyDescent="0.2">
      <c r="A2" s="1"/>
      <c r="B2" s="1"/>
      <c r="C2" s="1"/>
      <c r="D2" s="1"/>
      <c r="E2" s="1"/>
      <c r="F2" s="1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/>
      <c r="B9" s="19"/>
      <c r="C9" s="20"/>
      <c r="D9" s="21"/>
      <c r="E9" s="22" t="s">
        <v>4</v>
      </c>
      <c r="F9" s="23" t="s">
        <v>5</v>
      </c>
    </row>
    <row r="10" spans="1:6" x14ac:dyDescent="0.2">
      <c r="A10" s="12"/>
      <c r="B10" s="13"/>
      <c r="C10" s="15"/>
      <c r="D10" s="15"/>
      <c r="E10" s="24"/>
      <c r="F10" s="25"/>
    </row>
    <row r="11" spans="1:6" x14ac:dyDescent="0.2">
      <c r="A11" s="8" t="s">
        <v>6</v>
      </c>
      <c r="B11" s="26" t="s">
        <v>7</v>
      </c>
      <c r="C11" s="27"/>
      <c r="D11" s="28"/>
      <c r="E11" s="29" t="s">
        <v>8</v>
      </c>
      <c r="F11" s="30">
        <v>1</v>
      </c>
    </row>
    <row r="12" spans="1:6" x14ac:dyDescent="0.2">
      <c r="A12" s="31"/>
      <c r="B12" s="31"/>
      <c r="C12" s="14"/>
      <c r="D12" s="15"/>
      <c r="E12" s="24"/>
      <c r="F12" s="17"/>
    </row>
    <row r="13" spans="1:6" x14ac:dyDescent="0.2">
      <c r="A13" s="8" t="s">
        <v>9</v>
      </c>
      <c r="B13" s="30" t="s">
        <v>10</v>
      </c>
      <c r="C13" s="20"/>
      <c r="D13" s="21"/>
    </row>
    <row r="14" spans="1:6" x14ac:dyDescent="0.2">
      <c r="A14" s="12"/>
      <c r="B14" s="32"/>
      <c r="C14" s="15"/>
      <c r="D14" s="33"/>
      <c r="E14" s="24"/>
      <c r="F14" s="34"/>
    </row>
    <row r="15" spans="1:6" x14ac:dyDescent="0.2">
      <c r="A15" s="126" t="s">
        <v>11</v>
      </c>
      <c r="B15" s="126"/>
      <c r="C15" s="15"/>
      <c r="D15" s="33"/>
      <c r="E15" s="24"/>
      <c r="F15" s="34"/>
    </row>
    <row r="16" spans="1:6" x14ac:dyDescent="0.2">
      <c r="A16" s="107"/>
      <c r="B16" s="107"/>
      <c r="C16" s="15"/>
      <c r="D16" s="33"/>
      <c r="E16" s="24"/>
      <c r="F16" s="34"/>
    </row>
    <row r="17" spans="1:6" x14ac:dyDescent="0.2">
      <c r="A17" s="35" t="s">
        <v>12</v>
      </c>
      <c r="B17" s="35"/>
      <c r="C17" s="33"/>
      <c r="D17" s="33"/>
      <c r="E17" s="36"/>
      <c r="F17" s="15"/>
    </row>
    <row r="18" spans="1:6" x14ac:dyDescent="0.2">
      <c r="A18" s="35"/>
      <c r="B18" s="35"/>
      <c r="C18" s="33"/>
      <c r="D18" s="33"/>
      <c r="E18" s="36"/>
      <c r="F18" s="15"/>
    </row>
    <row r="19" spans="1:6" ht="15.75" x14ac:dyDescent="0.2">
      <c r="A19" s="37" t="s">
        <v>13</v>
      </c>
      <c r="B19" s="38"/>
      <c r="C19" s="38"/>
      <c r="D19" s="39"/>
      <c r="E19" s="39"/>
      <c r="F19" s="39"/>
    </row>
    <row r="20" spans="1:6" ht="13.5" thickBot="1" x14ac:dyDescent="0.25">
      <c r="A20" s="40"/>
      <c r="B20" s="40"/>
      <c r="C20" s="40"/>
      <c r="D20" s="41"/>
      <c r="E20" s="41"/>
      <c r="F20" s="41"/>
    </row>
    <row r="21" spans="1:6" ht="38.25" x14ac:dyDescent="0.25">
      <c r="A21" s="42" t="s">
        <v>14</v>
      </c>
      <c r="B21" s="43"/>
      <c r="C21" s="44"/>
      <c r="D21" s="45" t="s">
        <v>15</v>
      </c>
      <c r="E21" s="46" t="s">
        <v>16</v>
      </c>
      <c r="F21" s="47" t="s">
        <v>17</v>
      </c>
    </row>
    <row r="22" spans="1:6" ht="13.5" thickBot="1" x14ac:dyDescent="0.25">
      <c r="A22" s="48"/>
      <c r="B22" s="49"/>
      <c r="C22" s="50"/>
      <c r="D22" s="51"/>
      <c r="E22" s="52" t="s">
        <v>18</v>
      </c>
      <c r="F22" s="53">
        <v>43585</v>
      </c>
    </row>
    <row r="23" spans="1:6" x14ac:dyDescent="0.2">
      <c r="A23" s="54" t="s">
        <v>19</v>
      </c>
      <c r="B23" s="55"/>
      <c r="C23" s="55"/>
      <c r="D23" s="56">
        <v>1</v>
      </c>
      <c r="E23" s="57">
        <f>+E24+E27+E30+E34</f>
        <v>2204645</v>
      </c>
      <c r="F23" s="58">
        <f>+F24+F27+F30+F34</f>
        <v>99.999999999999986</v>
      </c>
    </row>
    <row r="24" spans="1:6" x14ac:dyDescent="0.2">
      <c r="A24" s="59" t="s">
        <v>20</v>
      </c>
      <c r="B24" s="60"/>
      <c r="C24" s="60"/>
      <c r="D24" s="61">
        <v>3</v>
      </c>
      <c r="E24" s="62">
        <f>+E25+E26</f>
        <v>129801</v>
      </c>
      <c r="F24" s="63">
        <f>E24/E23*100</f>
        <v>5.8876145592601077</v>
      </c>
    </row>
    <row r="25" spans="1:6" x14ac:dyDescent="0.2">
      <c r="A25" s="64" t="s">
        <v>21</v>
      </c>
      <c r="B25" s="65"/>
      <c r="C25" s="65"/>
      <c r="D25" s="61">
        <v>4</v>
      </c>
      <c r="E25" s="62">
        <v>79882</v>
      </c>
      <c r="F25" s="63">
        <f>E25/E23*100</f>
        <v>3.6233497910094372</v>
      </c>
    </row>
    <row r="26" spans="1:6" x14ac:dyDescent="0.2">
      <c r="A26" s="64" t="s">
        <v>22</v>
      </c>
      <c r="B26" s="65"/>
      <c r="C26" s="65"/>
      <c r="D26" s="61">
        <v>5</v>
      </c>
      <c r="E26" s="62">
        <v>49919</v>
      </c>
      <c r="F26" s="63">
        <f>E26/E23*100</f>
        <v>2.2642647682506705</v>
      </c>
    </row>
    <row r="27" spans="1:6" x14ac:dyDescent="0.2">
      <c r="A27" s="59" t="s">
        <v>23</v>
      </c>
      <c r="B27" s="65"/>
      <c r="C27" s="65"/>
      <c r="D27" s="61">
        <v>9</v>
      </c>
      <c r="E27" s="62">
        <f>+E28+E29</f>
        <v>1846052</v>
      </c>
      <c r="F27" s="63">
        <f>E27/E23*100</f>
        <v>83.734660228744303</v>
      </c>
    </row>
    <row r="28" spans="1:6" x14ac:dyDescent="0.2">
      <c r="A28" s="64" t="s">
        <v>24</v>
      </c>
      <c r="B28" s="65"/>
      <c r="C28" s="65"/>
      <c r="D28" s="61">
        <v>10</v>
      </c>
      <c r="E28" s="62">
        <v>646636</v>
      </c>
      <c r="F28" s="63">
        <f>E28/E23*100</f>
        <v>29.330617854575223</v>
      </c>
    </row>
    <row r="29" spans="1:6" x14ac:dyDescent="0.2">
      <c r="A29" s="64" t="s">
        <v>25</v>
      </c>
      <c r="B29" s="65"/>
      <c r="C29" s="65"/>
      <c r="D29" s="61">
        <v>11</v>
      </c>
      <c r="E29" s="62">
        <v>1199416</v>
      </c>
      <c r="F29" s="63">
        <f>E29/E23*100</f>
        <v>54.40404237416908</v>
      </c>
    </row>
    <row r="30" spans="1:6" x14ac:dyDescent="0.2">
      <c r="A30" s="59" t="s">
        <v>26</v>
      </c>
      <c r="B30" s="65"/>
      <c r="C30" s="65"/>
      <c r="D30" s="61">
        <v>12</v>
      </c>
      <c r="E30" s="62">
        <f>+E31+E32+E33</f>
        <v>214154</v>
      </c>
      <c r="F30" s="63">
        <f>E30/E23*100</f>
        <v>9.7137634403724853</v>
      </c>
    </row>
    <row r="31" spans="1:6" hidden="1" x14ac:dyDescent="0.2">
      <c r="A31" s="64" t="s">
        <v>27</v>
      </c>
      <c r="B31" s="65"/>
      <c r="C31" s="65"/>
      <c r="D31" s="61">
        <v>13</v>
      </c>
      <c r="E31" s="62">
        <v>0</v>
      </c>
      <c r="F31" s="63">
        <f>E31/E23*100</f>
        <v>0</v>
      </c>
    </row>
    <row r="32" spans="1:6" x14ac:dyDescent="0.2">
      <c r="A32" s="64" t="s">
        <v>28</v>
      </c>
      <c r="B32" s="65"/>
      <c r="C32" s="65"/>
      <c r="D32" s="61">
        <v>14</v>
      </c>
      <c r="E32" s="62">
        <v>214154</v>
      </c>
      <c r="F32" s="63">
        <f>E32/E23*100</f>
        <v>9.7137634403724853</v>
      </c>
    </row>
    <row r="33" spans="1:6" hidden="1" x14ac:dyDescent="0.2">
      <c r="A33" s="64" t="s">
        <v>29</v>
      </c>
      <c r="B33" s="65"/>
      <c r="C33" s="65"/>
      <c r="D33" s="61">
        <v>15</v>
      </c>
      <c r="E33" s="62">
        <v>0</v>
      </c>
      <c r="F33" s="63">
        <f>E33/E23*100</f>
        <v>0</v>
      </c>
    </row>
    <row r="34" spans="1:6" ht="13.5" thickBot="1" x14ac:dyDescent="0.25">
      <c r="A34" s="66" t="s">
        <v>30</v>
      </c>
      <c r="B34" s="67"/>
      <c r="C34" s="67"/>
      <c r="D34" s="68">
        <v>24</v>
      </c>
      <c r="E34" s="69">
        <v>14638</v>
      </c>
      <c r="F34" s="70">
        <f>E34/E23*100</f>
        <v>0.66396177162309578</v>
      </c>
    </row>
    <row r="35" spans="1:6" x14ac:dyDescent="0.2">
      <c r="A35" s="71"/>
      <c r="B35" s="72"/>
      <c r="C35" s="72"/>
      <c r="D35" s="73"/>
      <c r="E35" s="74"/>
      <c r="F35" s="75"/>
    </row>
    <row r="36" spans="1:6" x14ac:dyDescent="0.2">
      <c r="A36" s="71"/>
      <c r="B36" s="72"/>
      <c r="C36" s="72"/>
      <c r="D36" s="73"/>
      <c r="E36" s="74"/>
      <c r="F36" s="75"/>
    </row>
    <row r="37" spans="1:6" ht="15.75" x14ac:dyDescent="0.2">
      <c r="A37" s="76" t="s">
        <v>31</v>
      </c>
      <c r="B37" s="77"/>
      <c r="C37" s="77"/>
      <c r="D37" s="77"/>
      <c r="E37" s="77"/>
      <c r="F37" s="77"/>
    </row>
    <row r="38" spans="1:6" ht="13.5" thickBot="1" x14ac:dyDescent="0.25">
      <c r="A38" s="78"/>
      <c r="B38" s="79"/>
      <c r="C38" s="79"/>
      <c r="D38" s="79"/>
      <c r="E38" s="79"/>
      <c r="F38" s="79"/>
    </row>
    <row r="39" spans="1:6" x14ac:dyDescent="0.2">
      <c r="A39" s="127" t="s">
        <v>32</v>
      </c>
      <c r="B39" s="130" t="s">
        <v>15</v>
      </c>
      <c r="C39" s="132" t="s">
        <v>33</v>
      </c>
      <c r="D39" s="133"/>
      <c r="E39" s="132" t="s">
        <v>34</v>
      </c>
      <c r="F39" s="133"/>
    </row>
    <row r="40" spans="1:6" x14ac:dyDescent="0.2">
      <c r="A40" s="128"/>
      <c r="B40" s="131"/>
      <c r="C40" s="80" t="s">
        <v>35</v>
      </c>
      <c r="D40" s="81" t="s">
        <v>36</v>
      </c>
      <c r="E40" s="80" t="s">
        <v>35</v>
      </c>
      <c r="F40" s="81" t="s">
        <v>36</v>
      </c>
    </row>
    <row r="41" spans="1:6" ht="13.5" customHeight="1" thickBot="1" x14ac:dyDescent="0.25">
      <c r="A41" s="129"/>
      <c r="B41" s="119"/>
      <c r="C41" s="134" t="s">
        <v>46</v>
      </c>
      <c r="D41" s="134"/>
      <c r="E41" s="134"/>
      <c r="F41" s="135"/>
    </row>
    <row r="42" spans="1:6" x14ac:dyDescent="0.2">
      <c r="A42" s="82" t="s">
        <v>37</v>
      </c>
      <c r="B42" s="83">
        <v>1</v>
      </c>
      <c r="C42" s="84">
        <v>6630456</v>
      </c>
      <c r="D42" s="84">
        <v>26914141</v>
      </c>
      <c r="E42" s="84">
        <v>6983565</v>
      </c>
      <c r="F42" s="85">
        <v>28321402</v>
      </c>
    </row>
    <row r="43" spans="1:6" ht="13.5" thickBot="1" x14ac:dyDescent="0.25">
      <c r="A43" s="86" t="s">
        <v>38</v>
      </c>
      <c r="B43" s="87">
        <v>2</v>
      </c>
      <c r="C43" s="88">
        <v>400000</v>
      </c>
      <c r="D43" s="88">
        <v>10360000</v>
      </c>
      <c r="E43" s="88">
        <v>398200</v>
      </c>
      <c r="F43" s="89">
        <v>10305039</v>
      </c>
    </row>
    <row r="44" spans="1:6" x14ac:dyDescent="0.2">
      <c r="C44" s="90"/>
      <c r="D44" s="90"/>
      <c r="E44" s="90"/>
      <c r="F44" s="90"/>
    </row>
    <row r="45" spans="1:6" ht="15.75" x14ac:dyDescent="0.2">
      <c r="A45" s="76" t="s">
        <v>39</v>
      </c>
      <c r="B45" s="91"/>
      <c r="C45" s="91"/>
      <c r="D45" s="92"/>
      <c r="E45" s="93"/>
      <c r="F45" s="94"/>
    </row>
    <row r="46" spans="1:6" ht="13.5" thickBot="1" x14ac:dyDescent="0.25">
      <c r="A46" s="71"/>
      <c r="B46" s="91"/>
      <c r="C46" s="95"/>
      <c r="D46" s="95"/>
    </row>
    <row r="47" spans="1:6" ht="15.75" customHeight="1" x14ac:dyDescent="0.2">
      <c r="A47" s="116" t="s">
        <v>32</v>
      </c>
      <c r="B47" s="118" t="s">
        <v>15</v>
      </c>
      <c r="C47" s="120" t="s">
        <v>40</v>
      </c>
      <c r="D47" s="121"/>
      <c r="E47" s="96"/>
      <c r="F47" s="96"/>
    </row>
    <row r="48" spans="1:6" ht="15.75" customHeight="1" thickBot="1" x14ac:dyDescent="0.25">
      <c r="A48" s="117"/>
      <c r="B48" s="119"/>
      <c r="C48" s="97" t="s">
        <v>41</v>
      </c>
      <c r="D48" s="98">
        <v>43585</v>
      </c>
      <c r="E48" s="99"/>
      <c r="F48" s="96"/>
    </row>
    <row r="49" spans="1:6" x14ac:dyDescent="0.2">
      <c r="A49" s="82" t="s">
        <v>37</v>
      </c>
      <c r="B49" s="56">
        <v>1</v>
      </c>
      <c r="C49" s="122">
        <v>1954043591</v>
      </c>
      <c r="D49" s="123"/>
    </row>
    <row r="50" spans="1:6" ht="13.5" thickBot="1" x14ac:dyDescent="0.25">
      <c r="A50" s="86" t="s">
        <v>38</v>
      </c>
      <c r="B50" s="68">
        <v>2</v>
      </c>
      <c r="C50" s="124">
        <v>238359199</v>
      </c>
      <c r="D50" s="125"/>
    </row>
    <row r="53" spans="1:6" ht="51" x14ac:dyDescent="0.25">
      <c r="A53" s="100" t="s">
        <v>42</v>
      </c>
      <c r="B53" s="101"/>
      <c r="C53" s="101"/>
      <c r="D53" s="102"/>
      <c r="E53" s="102"/>
      <c r="F53" s="103"/>
    </row>
  </sheetData>
  <mergeCells count="11">
    <mergeCell ref="A15:B15"/>
    <mergeCell ref="A39:A41"/>
    <mergeCell ref="B39:B41"/>
    <mergeCell ref="C39:D39"/>
    <mergeCell ref="E39:F39"/>
    <mergeCell ref="C41:F41"/>
    <mergeCell ref="A47:A48"/>
    <mergeCell ref="B47:B48"/>
    <mergeCell ref="C47:D47"/>
    <mergeCell ref="C49:D49"/>
    <mergeCell ref="C50:D50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opLeftCell="A44" workbookViewId="0">
      <selection activeCell="M17" sqref="M17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20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x14ac:dyDescent="0.2">
      <c r="A2" s="1"/>
      <c r="B2" s="1"/>
      <c r="C2" s="1"/>
      <c r="D2" s="1"/>
      <c r="E2" s="1"/>
      <c r="F2" s="1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/>
      <c r="B9" s="19"/>
      <c r="C9" s="20"/>
      <c r="D9" s="21"/>
      <c r="E9" s="22" t="s">
        <v>4</v>
      </c>
      <c r="F9" s="23" t="s">
        <v>5</v>
      </c>
    </row>
    <row r="10" spans="1:6" x14ac:dyDescent="0.2">
      <c r="A10" s="12"/>
      <c r="B10" s="13"/>
      <c r="C10" s="15"/>
      <c r="D10" s="15"/>
      <c r="E10" s="24"/>
      <c r="F10" s="25"/>
    </row>
    <row r="11" spans="1:6" x14ac:dyDescent="0.2">
      <c r="A11" s="8" t="s">
        <v>6</v>
      </c>
      <c r="B11" s="26" t="s">
        <v>7</v>
      </c>
      <c r="C11" s="27"/>
      <c r="D11" s="28"/>
      <c r="E11" s="29" t="s">
        <v>8</v>
      </c>
      <c r="F11" s="30">
        <v>1</v>
      </c>
    </row>
    <row r="12" spans="1:6" x14ac:dyDescent="0.2">
      <c r="A12" s="31"/>
      <c r="B12" s="31"/>
      <c r="C12" s="14"/>
      <c r="D12" s="15"/>
      <c r="E12" s="24"/>
      <c r="F12" s="17"/>
    </row>
    <row r="13" spans="1:6" x14ac:dyDescent="0.2">
      <c r="A13" s="8" t="s">
        <v>9</v>
      </c>
      <c r="B13" s="30" t="s">
        <v>10</v>
      </c>
      <c r="C13" s="20"/>
      <c r="D13" s="21"/>
    </row>
    <row r="14" spans="1:6" x14ac:dyDescent="0.2">
      <c r="A14" s="12"/>
      <c r="B14" s="32"/>
      <c r="C14" s="15"/>
      <c r="D14" s="33"/>
      <c r="E14" s="24"/>
      <c r="F14" s="34"/>
    </row>
    <row r="15" spans="1:6" x14ac:dyDescent="0.2">
      <c r="A15" s="126" t="s">
        <v>11</v>
      </c>
      <c r="B15" s="126"/>
      <c r="C15" s="15"/>
      <c r="D15" s="33"/>
      <c r="E15" s="24"/>
      <c r="F15" s="34"/>
    </row>
    <row r="16" spans="1:6" x14ac:dyDescent="0.2">
      <c r="A16" s="108"/>
      <c r="B16" s="108"/>
      <c r="C16" s="15"/>
      <c r="D16" s="33"/>
      <c r="E16" s="24"/>
      <c r="F16" s="34"/>
    </row>
    <row r="17" spans="1:6" x14ac:dyDescent="0.2">
      <c r="A17" s="35" t="s">
        <v>12</v>
      </c>
      <c r="B17" s="35"/>
      <c r="C17" s="33"/>
      <c r="D17" s="33"/>
      <c r="E17" s="36"/>
      <c r="F17" s="15"/>
    </row>
    <row r="18" spans="1:6" x14ac:dyDescent="0.2">
      <c r="A18" s="35"/>
      <c r="B18" s="35"/>
      <c r="C18" s="33"/>
      <c r="D18" s="33"/>
      <c r="E18" s="36"/>
      <c r="F18" s="15"/>
    </row>
    <row r="19" spans="1:6" ht="15.75" x14ac:dyDescent="0.2">
      <c r="A19" s="37" t="s">
        <v>13</v>
      </c>
      <c r="B19" s="38"/>
      <c r="C19" s="38"/>
      <c r="D19" s="39"/>
      <c r="E19" s="39"/>
      <c r="F19" s="39"/>
    </row>
    <row r="20" spans="1:6" ht="13.5" thickBot="1" x14ac:dyDescent="0.25">
      <c r="A20" s="40"/>
      <c r="B20" s="40"/>
      <c r="C20" s="40"/>
      <c r="D20" s="41"/>
      <c r="E20" s="41"/>
      <c r="F20" s="41"/>
    </row>
    <row r="21" spans="1:6" ht="38.25" x14ac:dyDescent="0.25">
      <c r="A21" s="42" t="s">
        <v>14</v>
      </c>
      <c r="B21" s="43"/>
      <c r="C21" s="44"/>
      <c r="D21" s="45" t="s">
        <v>15</v>
      </c>
      <c r="E21" s="46" t="s">
        <v>16</v>
      </c>
      <c r="F21" s="47" t="s">
        <v>17</v>
      </c>
    </row>
    <row r="22" spans="1:6" ht="13.5" thickBot="1" x14ac:dyDescent="0.25">
      <c r="A22" s="48"/>
      <c r="B22" s="49"/>
      <c r="C22" s="50"/>
      <c r="D22" s="51"/>
      <c r="E22" s="52" t="s">
        <v>18</v>
      </c>
      <c r="F22" s="53">
        <v>43616</v>
      </c>
    </row>
    <row r="23" spans="1:6" x14ac:dyDescent="0.2">
      <c r="A23" s="54" t="s">
        <v>19</v>
      </c>
      <c r="B23" s="55"/>
      <c r="C23" s="55"/>
      <c r="D23" s="56">
        <v>1</v>
      </c>
      <c r="E23" s="57">
        <f>+E24+E27+E30+E34</f>
        <v>2181536</v>
      </c>
      <c r="F23" s="58">
        <f>+F24+F27+F30+F34</f>
        <v>100</v>
      </c>
    </row>
    <row r="24" spans="1:6" x14ac:dyDescent="0.2">
      <c r="A24" s="59" t="s">
        <v>20</v>
      </c>
      <c r="B24" s="60"/>
      <c r="C24" s="60"/>
      <c r="D24" s="61">
        <v>3</v>
      </c>
      <c r="E24" s="62">
        <f>+E25+E26</f>
        <v>96891</v>
      </c>
      <c r="F24" s="63">
        <f>E24/E23*100</f>
        <v>4.4414119226086575</v>
      </c>
    </row>
    <row r="25" spans="1:6" x14ac:dyDescent="0.2">
      <c r="A25" s="64" t="s">
        <v>21</v>
      </c>
      <c r="B25" s="65"/>
      <c r="C25" s="65"/>
      <c r="D25" s="61">
        <v>4</v>
      </c>
      <c r="E25" s="62">
        <v>46587</v>
      </c>
      <c r="F25" s="63">
        <f>E25/E23*100</f>
        <v>2.1355136931043082</v>
      </c>
    </row>
    <row r="26" spans="1:6" x14ac:dyDescent="0.2">
      <c r="A26" s="64" t="s">
        <v>22</v>
      </c>
      <c r="B26" s="65"/>
      <c r="C26" s="65"/>
      <c r="D26" s="61">
        <v>5</v>
      </c>
      <c r="E26" s="62">
        <v>50304</v>
      </c>
      <c r="F26" s="63">
        <f>E26/E23*100</f>
        <v>2.3058982295043493</v>
      </c>
    </row>
    <row r="27" spans="1:6" x14ac:dyDescent="0.2">
      <c r="A27" s="59" t="s">
        <v>23</v>
      </c>
      <c r="B27" s="65"/>
      <c r="C27" s="65"/>
      <c r="D27" s="61">
        <v>9</v>
      </c>
      <c r="E27" s="62">
        <f>+E28+E29</f>
        <v>1812066</v>
      </c>
      <c r="F27" s="63">
        <f>E27/E23*100</f>
        <v>83.06376791398354</v>
      </c>
    </row>
    <row r="28" spans="1:6" x14ac:dyDescent="0.2">
      <c r="A28" s="64" t="s">
        <v>24</v>
      </c>
      <c r="B28" s="65"/>
      <c r="C28" s="65"/>
      <c r="D28" s="61">
        <v>10</v>
      </c>
      <c r="E28" s="62">
        <v>704078</v>
      </c>
      <c r="F28" s="63">
        <f>E28/E23*100</f>
        <v>32.274415824446628</v>
      </c>
    </row>
    <row r="29" spans="1:6" x14ac:dyDescent="0.2">
      <c r="A29" s="64" t="s">
        <v>25</v>
      </c>
      <c r="B29" s="65"/>
      <c r="C29" s="65"/>
      <c r="D29" s="61">
        <v>11</v>
      </c>
      <c r="E29" s="62">
        <v>1107988</v>
      </c>
      <c r="F29" s="63">
        <f>E29/E23*100</f>
        <v>50.789352089536912</v>
      </c>
    </row>
    <row r="30" spans="1:6" x14ac:dyDescent="0.2">
      <c r="A30" s="59" t="s">
        <v>26</v>
      </c>
      <c r="B30" s="65"/>
      <c r="C30" s="65"/>
      <c r="D30" s="61">
        <v>12</v>
      </c>
      <c r="E30" s="62">
        <f>+E31+E32+E33</f>
        <v>235223</v>
      </c>
      <c r="F30" s="63">
        <f>E30/E23*100</f>
        <v>10.782448696698106</v>
      </c>
    </row>
    <row r="31" spans="1:6" hidden="1" x14ac:dyDescent="0.2">
      <c r="A31" s="64" t="s">
        <v>27</v>
      </c>
      <c r="B31" s="65"/>
      <c r="C31" s="65"/>
      <c r="D31" s="61">
        <v>13</v>
      </c>
      <c r="E31" s="62">
        <v>0</v>
      </c>
      <c r="F31" s="63">
        <f>E31/E23*100</f>
        <v>0</v>
      </c>
    </row>
    <row r="32" spans="1:6" x14ac:dyDescent="0.2">
      <c r="A32" s="64" t="s">
        <v>28</v>
      </c>
      <c r="B32" s="65"/>
      <c r="C32" s="65"/>
      <c r="D32" s="61">
        <v>14</v>
      </c>
      <c r="E32" s="62">
        <v>235223</v>
      </c>
      <c r="F32" s="63">
        <f>E32/E23*100</f>
        <v>10.782448696698106</v>
      </c>
    </row>
    <row r="33" spans="1:6" hidden="1" x14ac:dyDescent="0.2">
      <c r="A33" s="64" t="s">
        <v>29</v>
      </c>
      <c r="B33" s="65"/>
      <c r="C33" s="65"/>
      <c r="D33" s="61">
        <v>15</v>
      </c>
      <c r="E33" s="62">
        <v>0</v>
      </c>
      <c r="F33" s="63">
        <f>E33/E23*100</f>
        <v>0</v>
      </c>
    </row>
    <row r="34" spans="1:6" ht="13.5" thickBot="1" x14ac:dyDescent="0.25">
      <c r="A34" s="66" t="s">
        <v>30</v>
      </c>
      <c r="B34" s="67"/>
      <c r="C34" s="67"/>
      <c r="D34" s="68">
        <v>24</v>
      </c>
      <c r="E34" s="69">
        <v>37356</v>
      </c>
      <c r="F34" s="70">
        <f>E34/E23*100</f>
        <v>1.7123714667096945</v>
      </c>
    </row>
    <row r="35" spans="1:6" x14ac:dyDescent="0.2">
      <c r="A35" s="71"/>
      <c r="B35" s="72"/>
      <c r="C35" s="72"/>
      <c r="D35" s="73"/>
      <c r="E35" s="74"/>
      <c r="F35" s="75"/>
    </row>
    <row r="36" spans="1:6" x14ac:dyDescent="0.2">
      <c r="A36" s="71"/>
      <c r="B36" s="72"/>
      <c r="C36" s="72"/>
      <c r="D36" s="73"/>
      <c r="E36" s="74"/>
      <c r="F36" s="75"/>
    </row>
    <row r="37" spans="1:6" ht="15.75" x14ac:dyDescent="0.2">
      <c r="A37" s="76" t="s">
        <v>31</v>
      </c>
      <c r="B37" s="77"/>
      <c r="C37" s="77"/>
      <c r="D37" s="77"/>
      <c r="E37" s="77"/>
      <c r="F37" s="77"/>
    </row>
    <row r="38" spans="1:6" ht="13.5" thickBot="1" x14ac:dyDescent="0.25">
      <c r="A38" s="78"/>
      <c r="B38" s="79"/>
      <c r="C38" s="79"/>
      <c r="D38" s="79"/>
      <c r="E38" s="79"/>
      <c r="F38" s="79"/>
    </row>
    <row r="39" spans="1:6" x14ac:dyDescent="0.2">
      <c r="A39" s="127" t="s">
        <v>32</v>
      </c>
      <c r="B39" s="130" t="s">
        <v>15</v>
      </c>
      <c r="C39" s="132" t="s">
        <v>33</v>
      </c>
      <c r="D39" s="133"/>
      <c r="E39" s="132" t="s">
        <v>34</v>
      </c>
      <c r="F39" s="133"/>
    </row>
    <row r="40" spans="1:6" x14ac:dyDescent="0.2">
      <c r="A40" s="128"/>
      <c r="B40" s="131"/>
      <c r="C40" s="80" t="s">
        <v>35</v>
      </c>
      <c r="D40" s="81" t="s">
        <v>36</v>
      </c>
      <c r="E40" s="80" t="s">
        <v>35</v>
      </c>
      <c r="F40" s="81" t="s">
        <v>36</v>
      </c>
    </row>
    <row r="41" spans="1:6" ht="13.5" customHeight="1" thickBot="1" x14ac:dyDescent="0.25">
      <c r="A41" s="129"/>
      <c r="B41" s="119"/>
      <c r="C41" s="134" t="s">
        <v>47</v>
      </c>
      <c r="D41" s="134"/>
      <c r="E41" s="134"/>
      <c r="F41" s="135"/>
    </row>
    <row r="42" spans="1:6" x14ac:dyDescent="0.2">
      <c r="A42" s="82" t="s">
        <v>37</v>
      </c>
      <c r="B42" s="83">
        <v>1</v>
      </c>
      <c r="C42" s="84">
        <v>10925026</v>
      </c>
      <c r="D42" s="84">
        <v>32944164</v>
      </c>
      <c r="E42" s="84">
        <v>11524891</v>
      </c>
      <c r="F42" s="85">
        <v>34749312</v>
      </c>
    </row>
    <row r="43" spans="1:6" ht="13.5" thickBot="1" x14ac:dyDescent="0.25">
      <c r="A43" s="86" t="s">
        <v>38</v>
      </c>
      <c r="B43" s="87">
        <v>2</v>
      </c>
      <c r="C43" s="88">
        <v>500070</v>
      </c>
      <c r="D43" s="88">
        <v>12878000</v>
      </c>
      <c r="E43" s="88">
        <v>499255</v>
      </c>
      <c r="F43" s="89">
        <v>12848806</v>
      </c>
    </row>
    <row r="44" spans="1:6" x14ac:dyDescent="0.2">
      <c r="C44" s="90"/>
      <c r="D44" s="90"/>
      <c r="E44" s="90"/>
      <c r="F44" s="90"/>
    </row>
    <row r="45" spans="1:6" ht="15.75" x14ac:dyDescent="0.2">
      <c r="A45" s="76" t="s">
        <v>39</v>
      </c>
      <c r="B45" s="91"/>
      <c r="C45" s="91"/>
      <c r="D45" s="92"/>
      <c r="E45" s="93"/>
      <c r="F45" s="94"/>
    </row>
    <row r="46" spans="1:6" ht="13.5" thickBot="1" x14ac:dyDescent="0.25">
      <c r="A46" s="71"/>
      <c r="B46" s="91"/>
      <c r="C46" s="95"/>
      <c r="D46" s="95"/>
    </row>
    <row r="47" spans="1:6" ht="15.75" customHeight="1" x14ac:dyDescent="0.2">
      <c r="A47" s="116" t="s">
        <v>32</v>
      </c>
      <c r="B47" s="118" t="s">
        <v>15</v>
      </c>
      <c r="C47" s="120" t="s">
        <v>40</v>
      </c>
      <c r="D47" s="121"/>
      <c r="E47" s="96"/>
      <c r="F47" s="96"/>
    </row>
    <row r="48" spans="1:6" ht="15.75" customHeight="1" thickBot="1" x14ac:dyDescent="0.25">
      <c r="A48" s="117"/>
      <c r="B48" s="119"/>
      <c r="C48" s="97" t="s">
        <v>41</v>
      </c>
      <c r="D48" s="98">
        <v>43616</v>
      </c>
      <c r="E48" s="99"/>
      <c r="F48" s="96"/>
    </row>
    <row r="49" spans="1:6" x14ac:dyDescent="0.2">
      <c r="A49" s="82" t="s">
        <v>37</v>
      </c>
      <c r="B49" s="56">
        <v>1</v>
      </c>
      <c r="C49" s="122">
        <v>1942353004</v>
      </c>
      <c r="D49" s="123"/>
    </row>
    <row r="50" spans="1:6" ht="13.5" thickBot="1" x14ac:dyDescent="0.25">
      <c r="A50" s="86" t="s">
        <v>38</v>
      </c>
      <c r="B50" s="68">
        <v>2</v>
      </c>
      <c r="C50" s="124">
        <v>227434244</v>
      </c>
      <c r="D50" s="125"/>
    </row>
    <row r="53" spans="1:6" ht="51" x14ac:dyDescent="0.25">
      <c r="A53" s="100" t="s">
        <v>42</v>
      </c>
      <c r="B53" s="101"/>
      <c r="C53" s="101"/>
      <c r="D53" s="102"/>
      <c r="E53" s="102"/>
      <c r="F53" s="103"/>
    </row>
  </sheetData>
  <mergeCells count="11">
    <mergeCell ref="A47:A48"/>
    <mergeCell ref="B47:B48"/>
    <mergeCell ref="C47:D47"/>
    <mergeCell ref="C49:D49"/>
    <mergeCell ref="C50:D50"/>
    <mergeCell ref="A15:B15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opLeftCell="A44" workbookViewId="0">
      <selection activeCell="H8" sqref="H8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20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x14ac:dyDescent="0.2">
      <c r="A2" s="1"/>
      <c r="B2" s="1"/>
      <c r="C2" s="1"/>
      <c r="D2" s="1"/>
      <c r="E2" s="1"/>
      <c r="F2" s="1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/>
      <c r="B9" s="19"/>
      <c r="C9" s="20"/>
      <c r="D9" s="21"/>
      <c r="E9" s="22" t="s">
        <v>4</v>
      </c>
      <c r="F9" s="23" t="s">
        <v>5</v>
      </c>
    </row>
    <row r="10" spans="1:6" x14ac:dyDescent="0.2">
      <c r="A10" s="12"/>
      <c r="B10" s="13"/>
      <c r="C10" s="15"/>
      <c r="D10" s="15"/>
      <c r="E10" s="24"/>
      <c r="F10" s="25"/>
    </row>
    <row r="11" spans="1:6" x14ac:dyDescent="0.2">
      <c r="A11" s="8" t="s">
        <v>6</v>
      </c>
      <c r="B11" s="26" t="s">
        <v>7</v>
      </c>
      <c r="C11" s="27"/>
      <c r="D11" s="28"/>
      <c r="E11" s="29" t="s">
        <v>8</v>
      </c>
      <c r="F11" s="30">
        <v>1</v>
      </c>
    </row>
    <row r="12" spans="1:6" x14ac:dyDescent="0.2">
      <c r="A12" s="31"/>
      <c r="B12" s="31"/>
      <c r="C12" s="14"/>
      <c r="D12" s="15"/>
      <c r="E12" s="24"/>
      <c r="F12" s="17"/>
    </row>
    <row r="13" spans="1:6" x14ac:dyDescent="0.2">
      <c r="A13" s="8" t="s">
        <v>9</v>
      </c>
      <c r="B13" s="30" t="s">
        <v>10</v>
      </c>
      <c r="C13" s="20"/>
      <c r="D13" s="21"/>
    </row>
    <row r="14" spans="1:6" x14ac:dyDescent="0.2">
      <c r="A14" s="12"/>
      <c r="B14" s="32"/>
      <c r="C14" s="15"/>
      <c r="D14" s="33"/>
      <c r="E14" s="24"/>
      <c r="F14" s="34"/>
    </row>
    <row r="15" spans="1:6" x14ac:dyDescent="0.2">
      <c r="A15" s="126" t="s">
        <v>11</v>
      </c>
      <c r="B15" s="126"/>
      <c r="C15" s="15"/>
      <c r="D15" s="33"/>
      <c r="E15" s="24"/>
      <c r="F15" s="34"/>
    </row>
    <row r="16" spans="1:6" x14ac:dyDescent="0.2">
      <c r="A16" s="109"/>
      <c r="B16" s="109"/>
      <c r="C16" s="15"/>
      <c r="D16" s="33"/>
      <c r="E16" s="24"/>
      <c r="F16" s="34"/>
    </row>
    <row r="17" spans="1:6" x14ac:dyDescent="0.2">
      <c r="A17" s="35" t="s">
        <v>12</v>
      </c>
      <c r="B17" s="35"/>
      <c r="C17" s="33"/>
      <c r="D17" s="33"/>
      <c r="E17" s="36"/>
      <c r="F17" s="15"/>
    </row>
    <row r="18" spans="1:6" x14ac:dyDescent="0.2">
      <c r="A18" s="35"/>
      <c r="B18" s="35"/>
      <c r="C18" s="33"/>
      <c r="D18" s="33"/>
      <c r="E18" s="36"/>
      <c r="F18" s="15"/>
    </row>
    <row r="19" spans="1:6" ht="15.75" x14ac:dyDescent="0.2">
      <c r="A19" s="37" t="s">
        <v>13</v>
      </c>
      <c r="B19" s="38"/>
      <c r="C19" s="38"/>
      <c r="D19" s="39"/>
      <c r="E19" s="39"/>
      <c r="F19" s="39"/>
    </row>
    <row r="20" spans="1:6" ht="13.5" thickBot="1" x14ac:dyDescent="0.25">
      <c r="A20" s="40"/>
      <c r="B20" s="40"/>
      <c r="C20" s="40"/>
      <c r="D20" s="41"/>
      <c r="E20" s="41"/>
      <c r="F20" s="41"/>
    </row>
    <row r="21" spans="1:6" ht="38.25" x14ac:dyDescent="0.25">
      <c r="A21" s="42" t="s">
        <v>14</v>
      </c>
      <c r="B21" s="43"/>
      <c r="C21" s="44"/>
      <c r="D21" s="45" t="s">
        <v>15</v>
      </c>
      <c r="E21" s="46" t="s">
        <v>16</v>
      </c>
      <c r="F21" s="47" t="s">
        <v>17</v>
      </c>
    </row>
    <row r="22" spans="1:6" ht="13.5" thickBot="1" x14ac:dyDescent="0.25">
      <c r="A22" s="48"/>
      <c r="B22" s="49"/>
      <c r="C22" s="50"/>
      <c r="D22" s="51"/>
      <c r="E22" s="52" t="s">
        <v>18</v>
      </c>
      <c r="F22" s="53">
        <v>43646</v>
      </c>
    </row>
    <row r="23" spans="1:6" x14ac:dyDescent="0.2">
      <c r="A23" s="54" t="s">
        <v>19</v>
      </c>
      <c r="B23" s="55"/>
      <c r="C23" s="55"/>
      <c r="D23" s="56">
        <v>1</v>
      </c>
      <c r="E23" s="57">
        <f>+E24+E27+E30+E34</f>
        <v>2185821</v>
      </c>
      <c r="F23" s="58">
        <f>+F24+F27+F30+F34</f>
        <v>100</v>
      </c>
    </row>
    <row r="24" spans="1:6" x14ac:dyDescent="0.2">
      <c r="A24" s="59" t="s">
        <v>20</v>
      </c>
      <c r="B24" s="60"/>
      <c r="C24" s="60"/>
      <c r="D24" s="61">
        <v>3</v>
      </c>
      <c r="E24" s="62">
        <f>+E25+E26</f>
        <v>122011</v>
      </c>
      <c r="F24" s="63">
        <f>E24/E23*100</f>
        <v>5.5819300848514128</v>
      </c>
    </row>
    <row r="25" spans="1:6" x14ac:dyDescent="0.2">
      <c r="A25" s="64" t="s">
        <v>21</v>
      </c>
      <c r="B25" s="65"/>
      <c r="C25" s="65"/>
      <c r="D25" s="61">
        <v>4</v>
      </c>
      <c r="E25" s="62">
        <v>71943</v>
      </c>
      <c r="F25" s="63">
        <f>E25/E23*100</f>
        <v>3.2913491086415587</v>
      </c>
    </row>
    <row r="26" spans="1:6" x14ac:dyDescent="0.2">
      <c r="A26" s="64" t="s">
        <v>22</v>
      </c>
      <c r="B26" s="65"/>
      <c r="C26" s="65"/>
      <c r="D26" s="61">
        <v>5</v>
      </c>
      <c r="E26" s="62">
        <v>50068</v>
      </c>
      <c r="F26" s="63">
        <f>E26/E23*100</f>
        <v>2.2905809762098541</v>
      </c>
    </row>
    <row r="27" spans="1:6" x14ac:dyDescent="0.2">
      <c r="A27" s="59" t="s">
        <v>23</v>
      </c>
      <c r="B27" s="65"/>
      <c r="C27" s="65"/>
      <c r="D27" s="61">
        <v>9</v>
      </c>
      <c r="E27" s="62">
        <f>+E28+E29</f>
        <v>1774688</v>
      </c>
      <c r="F27" s="63">
        <f>E27/E23*100</f>
        <v>81.190911790123707</v>
      </c>
    </row>
    <row r="28" spans="1:6" x14ac:dyDescent="0.2">
      <c r="A28" s="64" t="s">
        <v>24</v>
      </c>
      <c r="B28" s="65"/>
      <c r="C28" s="65"/>
      <c r="D28" s="61">
        <v>10</v>
      </c>
      <c r="E28" s="62">
        <v>671878</v>
      </c>
      <c r="F28" s="63">
        <f>E28/E23*100</f>
        <v>30.738015601460507</v>
      </c>
    </row>
    <row r="29" spans="1:6" x14ac:dyDescent="0.2">
      <c r="A29" s="64" t="s">
        <v>25</v>
      </c>
      <c r="B29" s="65"/>
      <c r="C29" s="65"/>
      <c r="D29" s="61">
        <v>11</v>
      </c>
      <c r="E29" s="62">
        <v>1102810</v>
      </c>
      <c r="F29" s="63">
        <f>E29/E23*100</f>
        <v>50.45289618866321</v>
      </c>
    </row>
    <row r="30" spans="1:6" x14ac:dyDescent="0.2">
      <c r="A30" s="59" t="s">
        <v>26</v>
      </c>
      <c r="B30" s="65"/>
      <c r="C30" s="65"/>
      <c r="D30" s="61">
        <v>12</v>
      </c>
      <c r="E30" s="62">
        <f>+E31+E32+E33</f>
        <v>269224</v>
      </c>
      <c r="F30" s="63">
        <f>E30/E23*100</f>
        <v>12.316836557064828</v>
      </c>
    </row>
    <row r="31" spans="1:6" hidden="1" x14ac:dyDescent="0.2">
      <c r="A31" s="64" t="s">
        <v>27</v>
      </c>
      <c r="B31" s="65"/>
      <c r="C31" s="65"/>
      <c r="D31" s="61">
        <v>13</v>
      </c>
      <c r="E31" s="62">
        <v>0</v>
      </c>
      <c r="F31" s="63">
        <f>E31/E23*100</f>
        <v>0</v>
      </c>
    </row>
    <row r="32" spans="1:6" x14ac:dyDescent="0.2">
      <c r="A32" s="64" t="s">
        <v>28</v>
      </c>
      <c r="B32" s="65"/>
      <c r="C32" s="65"/>
      <c r="D32" s="61">
        <v>14</v>
      </c>
      <c r="E32" s="62">
        <v>269224</v>
      </c>
      <c r="F32" s="63">
        <f>E32/E23*100</f>
        <v>12.316836557064828</v>
      </c>
    </row>
    <row r="33" spans="1:6" hidden="1" x14ac:dyDescent="0.2">
      <c r="A33" s="64" t="s">
        <v>29</v>
      </c>
      <c r="B33" s="65"/>
      <c r="C33" s="65"/>
      <c r="D33" s="61">
        <v>15</v>
      </c>
      <c r="E33" s="62">
        <v>0</v>
      </c>
      <c r="F33" s="63">
        <f>E33/E23*100</f>
        <v>0</v>
      </c>
    </row>
    <row r="34" spans="1:6" ht="13.5" thickBot="1" x14ac:dyDescent="0.25">
      <c r="A34" s="66" t="s">
        <v>30</v>
      </c>
      <c r="B34" s="67"/>
      <c r="C34" s="67"/>
      <c r="D34" s="68">
        <v>24</v>
      </c>
      <c r="E34" s="69">
        <v>19898</v>
      </c>
      <c r="F34" s="70">
        <f>E34/E23*100</f>
        <v>0.91032156796004793</v>
      </c>
    </row>
    <row r="35" spans="1:6" x14ac:dyDescent="0.2">
      <c r="A35" s="71"/>
      <c r="B35" s="72"/>
      <c r="C35" s="72"/>
      <c r="D35" s="73"/>
      <c r="E35" s="74"/>
      <c r="F35" s="75"/>
    </row>
    <row r="36" spans="1:6" x14ac:dyDescent="0.2">
      <c r="A36" s="71"/>
      <c r="B36" s="72"/>
      <c r="C36" s="72"/>
      <c r="D36" s="73"/>
      <c r="E36" s="74"/>
      <c r="F36" s="75"/>
    </row>
    <row r="37" spans="1:6" ht="15.75" x14ac:dyDescent="0.2">
      <c r="A37" s="76" t="s">
        <v>31</v>
      </c>
      <c r="B37" s="77"/>
      <c r="C37" s="77"/>
      <c r="D37" s="77"/>
      <c r="E37" s="77"/>
      <c r="F37" s="77"/>
    </row>
    <row r="38" spans="1:6" ht="13.5" thickBot="1" x14ac:dyDescent="0.25">
      <c r="A38" s="78"/>
      <c r="B38" s="79"/>
      <c r="C38" s="79"/>
      <c r="D38" s="79"/>
      <c r="E38" s="79"/>
      <c r="F38" s="79"/>
    </row>
    <row r="39" spans="1:6" x14ac:dyDescent="0.2">
      <c r="A39" s="127" t="s">
        <v>32</v>
      </c>
      <c r="B39" s="130" t="s">
        <v>15</v>
      </c>
      <c r="C39" s="132" t="s">
        <v>33</v>
      </c>
      <c r="D39" s="133"/>
      <c r="E39" s="132" t="s">
        <v>34</v>
      </c>
      <c r="F39" s="133"/>
    </row>
    <row r="40" spans="1:6" x14ac:dyDescent="0.2">
      <c r="A40" s="128"/>
      <c r="B40" s="131"/>
      <c r="C40" s="80" t="s">
        <v>35</v>
      </c>
      <c r="D40" s="81" t="s">
        <v>36</v>
      </c>
      <c r="E40" s="80" t="s">
        <v>35</v>
      </c>
      <c r="F40" s="81" t="s">
        <v>36</v>
      </c>
    </row>
    <row r="41" spans="1:6" ht="13.5" customHeight="1" thickBot="1" x14ac:dyDescent="0.25">
      <c r="A41" s="129"/>
      <c r="B41" s="119"/>
      <c r="C41" s="134" t="s">
        <v>48</v>
      </c>
      <c r="D41" s="134"/>
      <c r="E41" s="134"/>
      <c r="F41" s="135"/>
    </row>
    <row r="42" spans="1:6" x14ac:dyDescent="0.2">
      <c r="A42" s="82" t="s">
        <v>37</v>
      </c>
      <c r="B42" s="83">
        <v>1</v>
      </c>
      <c r="C42" s="84">
        <v>4280306</v>
      </c>
      <c r="D42" s="84">
        <v>21326233</v>
      </c>
      <c r="E42" s="84">
        <v>4542998</v>
      </c>
      <c r="F42" s="85">
        <v>22637812</v>
      </c>
    </row>
    <row r="43" spans="1:6" ht="13.5" thickBot="1" x14ac:dyDescent="0.25">
      <c r="A43" s="86" t="s">
        <v>38</v>
      </c>
      <c r="B43" s="87">
        <v>2</v>
      </c>
      <c r="C43" s="88">
        <v>0</v>
      </c>
      <c r="D43" s="88">
        <v>5695000</v>
      </c>
      <c r="E43" s="88">
        <v>0</v>
      </c>
      <c r="F43" s="89">
        <v>5714457</v>
      </c>
    </row>
    <row r="44" spans="1:6" x14ac:dyDescent="0.2">
      <c r="C44" s="90"/>
      <c r="D44" s="90"/>
      <c r="E44" s="90"/>
      <c r="F44" s="90"/>
    </row>
    <row r="45" spans="1:6" ht="15.75" x14ac:dyDescent="0.2">
      <c r="A45" s="76" t="s">
        <v>39</v>
      </c>
      <c r="B45" s="91"/>
      <c r="C45" s="91"/>
      <c r="D45" s="92"/>
      <c r="E45" s="93"/>
      <c r="F45" s="94"/>
    </row>
    <row r="46" spans="1:6" ht="13.5" thickBot="1" x14ac:dyDescent="0.25">
      <c r="A46" s="71"/>
      <c r="B46" s="91"/>
      <c r="C46" s="95"/>
      <c r="D46" s="95"/>
    </row>
    <row r="47" spans="1:6" ht="15.75" customHeight="1" x14ac:dyDescent="0.2">
      <c r="A47" s="116" t="s">
        <v>32</v>
      </c>
      <c r="B47" s="118" t="s">
        <v>15</v>
      </c>
      <c r="C47" s="120" t="s">
        <v>40</v>
      </c>
      <c r="D47" s="121"/>
      <c r="E47" s="96"/>
      <c r="F47" s="96"/>
    </row>
    <row r="48" spans="1:6" ht="15.75" customHeight="1" thickBot="1" x14ac:dyDescent="0.25">
      <c r="A48" s="117"/>
      <c r="B48" s="119"/>
      <c r="C48" s="97" t="s">
        <v>41</v>
      </c>
      <c r="D48" s="98">
        <v>43644</v>
      </c>
      <c r="E48" s="99"/>
      <c r="F48" s="96"/>
    </row>
    <row r="49" spans="1:6" x14ac:dyDescent="0.2">
      <c r="A49" s="82" t="s">
        <v>37</v>
      </c>
      <c r="B49" s="56">
        <v>1</v>
      </c>
      <c r="C49" s="122">
        <v>1936804570</v>
      </c>
      <c r="D49" s="123"/>
    </row>
    <row r="50" spans="1:6" ht="13.5" thickBot="1" x14ac:dyDescent="0.25">
      <c r="A50" s="86" t="s">
        <v>38</v>
      </c>
      <c r="B50" s="68">
        <v>2</v>
      </c>
      <c r="C50" s="124">
        <v>223218916</v>
      </c>
      <c r="D50" s="125"/>
    </row>
    <row r="53" spans="1:6" ht="51" x14ac:dyDescent="0.25">
      <c r="A53" s="100" t="s">
        <v>42</v>
      </c>
      <c r="B53" s="101"/>
      <c r="C53" s="101"/>
      <c r="D53" s="102"/>
      <c r="E53" s="102"/>
      <c r="F53" s="103"/>
    </row>
  </sheetData>
  <mergeCells count="11">
    <mergeCell ref="A15:B15"/>
    <mergeCell ref="A39:A41"/>
    <mergeCell ref="B39:B41"/>
    <mergeCell ref="C39:D39"/>
    <mergeCell ref="E39:F39"/>
    <mergeCell ref="C41:F41"/>
    <mergeCell ref="A47:A48"/>
    <mergeCell ref="B47:B48"/>
    <mergeCell ref="C47:D47"/>
    <mergeCell ref="C49:D49"/>
    <mergeCell ref="C50:D50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opLeftCell="A41" workbookViewId="0">
      <selection activeCell="E34" sqref="E34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20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x14ac:dyDescent="0.2">
      <c r="A2" s="1"/>
      <c r="B2" s="1"/>
      <c r="C2" s="1"/>
      <c r="D2" s="1"/>
      <c r="E2" s="1"/>
      <c r="F2" s="1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/>
      <c r="B9" s="19"/>
      <c r="C9" s="20"/>
      <c r="D9" s="21"/>
      <c r="E9" s="22" t="s">
        <v>4</v>
      </c>
      <c r="F9" s="23" t="s">
        <v>5</v>
      </c>
    </row>
    <row r="10" spans="1:6" x14ac:dyDescent="0.2">
      <c r="A10" s="12"/>
      <c r="B10" s="13"/>
      <c r="C10" s="15"/>
      <c r="D10" s="15"/>
      <c r="E10" s="24"/>
      <c r="F10" s="25"/>
    </row>
    <row r="11" spans="1:6" x14ac:dyDescent="0.2">
      <c r="A11" s="8" t="s">
        <v>6</v>
      </c>
      <c r="B11" s="26" t="s">
        <v>7</v>
      </c>
      <c r="C11" s="27"/>
      <c r="D11" s="28"/>
      <c r="E11" s="29" t="s">
        <v>8</v>
      </c>
      <c r="F11" s="30">
        <v>1</v>
      </c>
    </row>
    <row r="12" spans="1:6" x14ac:dyDescent="0.2">
      <c r="A12" s="31"/>
      <c r="B12" s="31"/>
      <c r="C12" s="14"/>
      <c r="D12" s="15"/>
      <c r="E12" s="24"/>
      <c r="F12" s="17"/>
    </row>
    <row r="13" spans="1:6" x14ac:dyDescent="0.2">
      <c r="A13" s="8" t="s">
        <v>9</v>
      </c>
      <c r="B13" s="30" t="s">
        <v>10</v>
      </c>
      <c r="C13" s="20"/>
      <c r="D13" s="21"/>
    </row>
    <row r="14" spans="1:6" x14ac:dyDescent="0.2">
      <c r="A14" s="12"/>
      <c r="B14" s="32"/>
      <c r="C14" s="15"/>
      <c r="D14" s="33"/>
      <c r="E14" s="24"/>
      <c r="F14" s="34"/>
    </row>
    <row r="15" spans="1:6" x14ac:dyDescent="0.2">
      <c r="A15" s="126" t="s">
        <v>11</v>
      </c>
      <c r="B15" s="126"/>
      <c r="C15" s="15"/>
      <c r="D15" s="33"/>
      <c r="E15" s="24"/>
      <c r="F15" s="34"/>
    </row>
    <row r="16" spans="1:6" x14ac:dyDescent="0.2">
      <c r="A16" s="110"/>
      <c r="B16" s="110"/>
      <c r="C16" s="15"/>
      <c r="D16" s="33"/>
      <c r="E16" s="24"/>
      <c r="F16" s="34"/>
    </row>
    <row r="17" spans="1:6" x14ac:dyDescent="0.2">
      <c r="A17" s="35" t="s">
        <v>12</v>
      </c>
      <c r="B17" s="35"/>
      <c r="C17" s="33"/>
      <c r="D17" s="33"/>
      <c r="E17" s="36"/>
      <c r="F17" s="15"/>
    </row>
    <row r="18" spans="1:6" x14ac:dyDescent="0.2">
      <c r="A18" s="35"/>
      <c r="B18" s="35"/>
      <c r="C18" s="33"/>
      <c r="D18" s="33"/>
      <c r="E18" s="36"/>
      <c r="F18" s="15"/>
    </row>
    <row r="19" spans="1:6" ht="15.75" x14ac:dyDescent="0.2">
      <c r="A19" s="37" t="s">
        <v>13</v>
      </c>
      <c r="B19" s="38"/>
      <c r="C19" s="38"/>
      <c r="D19" s="39"/>
      <c r="E19" s="39"/>
      <c r="F19" s="39"/>
    </row>
    <row r="20" spans="1:6" ht="13.5" thickBot="1" x14ac:dyDescent="0.25">
      <c r="A20" s="40"/>
      <c r="B20" s="40"/>
      <c r="C20" s="40"/>
      <c r="D20" s="41"/>
      <c r="E20" s="41"/>
      <c r="F20" s="41"/>
    </row>
    <row r="21" spans="1:6" ht="38.25" x14ac:dyDescent="0.25">
      <c r="A21" s="42" t="s">
        <v>14</v>
      </c>
      <c r="B21" s="43"/>
      <c r="C21" s="44"/>
      <c r="D21" s="45" t="s">
        <v>15</v>
      </c>
      <c r="E21" s="46" t="s">
        <v>16</v>
      </c>
      <c r="F21" s="47" t="s">
        <v>17</v>
      </c>
    </row>
    <row r="22" spans="1:6" ht="13.5" thickBot="1" x14ac:dyDescent="0.25">
      <c r="A22" s="48"/>
      <c r="B22" s="49"/>
      <c r="C22" s="50"/>
      <c r="D22" s="51"/>
      <c r="E22" s="52" t="s">
        <v>18</v>
      </c>
      <c r="F22" s="53">
        <v>43677</v>
      </c>
    </row>
    <row r="23" spans="1:6" x14ac:dyDescent="0.2">
      <c r="A23" s="54" t="s">
        <v>19</v>
      </c>
      <c r="B23" s="55"/>
      <c r="C23" s="55"/>
      <c r="D23" s="56">
        <v>1</v>
      </c>
      <c r="E23" s="57">
        <f>+E24+E27+E30+E34</f>
        <v>2206344</v>
      </c>
      <c r="F23" s="58">
        <f>+F24+F27+F30+F34</f>
        <v>100</v>
      </c>
    </row>
    <row r="24" spans="1:6" x14ac:dyDescent="0.2">
      <c r="A24" s="59" t="s">
        <v>20</v>
      </c>
      <c r="B24" s="60"/>
      <c r="C24" s="60"/>
      <c r="D24" s="61">
        <v>3</v>
      </c>
      <c r="E24" s="62">
        <f>+E25+E26</f>
        <v>86216</v>
      </c>
      <c r="F24" s="63">
        <f>E24/E23*100</f>
        <v>3.9076408755842245</v>
      </c>
    </row>
    <row r="25" spans="1:6" x14ac:dyDescent="0.2">
      <c r="A25" s="64" t="s">
        <v>21</v>
      </c>
      <c r="B25" s="65"/>
      <c r="C25" s="65"/>
      <c r="D25" s="61">
        <v>4</v>
      </c>
      <c r="E25" s="62">
        <v>36141</v>
      </c>
      <c r="F25" s="63">
        <f>E25/E23*100</f>
        <v>1.6380491890657125</v>
      </c>
    </row>
    <row r="26" spans="1:6" x14ac:dyDescent="0.2">
      <c r="A26" s="64" t="s">
        <v>22</v>
      </c>
      <c r="B26" s="65"/>
      <c r="C26" s="65"/>
      <c r="D26" s="61">
        <v>5</v>
      </c>
      <c r="E26" s="62">
        <v>50075</v>
      </c>
      <c r="F26" s="63">
        <f>E26/E23*100</f>
        <v>2.269591686518512</v>
      </c>
    </row>
    <row r="27" spans="1:6" x14ac:dyDescent="0.2">
      <c r="A27" s="59" t="s">
        <v>23</v>
      </c>
      <c r="B27" s="65"/>
      <c r="C27" s="65"/>
      <c r="D27" s="61">
        <v>9</v>
      </c>
      <c r="E27" s="62">
        <f>+E28+E29</f>
        <v>1797993</v>
      </c>
      <c r="F27" s="63">
        <f>E27/E23*100</f>
        <v>81.491961362326094</v>
      </c>
    </row>
    <row r="28" spans="1:6" x14ac:dyDescent="0.2">
      <c r="A28" s="64" t="s">
        <v>24</v>
      </c>
      <c r="B28" s="65"/>
      <c r="C28" s="65"/>
      <c r="D28" s="61">
        <v>10</v>
      </c>
      <c r="E28" s="62">
        <v>735897</v>
      </c>
      <c r="F28" s="63">
        <f>E28/E23*100</f>
        <v>33.353683741066668</v>
      </c>
    </row>
    <row r="29" spans="1:6" x14ac:dyDescent="0.2">
      <c r="A29" s="64" t="s">
        <v>25</v>
      </c>
      <c r="B29" s="65"/>
      <c r="C29" s="65"/>
      <c r="D29" s="61">
        <v>11</v>
      </c>
      <c r="E29" s="62">
        <v>1062096</v>
      </c>
      <c r="F29" s="63">
        <f>E29/E23*100</f>
        <v>48.138277621259427</v>
      </c>
    </row>
    <row r="30" spans="1:6" x14ac:dyDescent="0.2">
      <c r="A30" s="59" t="s">
        <v>26</v>
      </c>
      <c r="B30" s="65"/>
      <c r="C30" s="65"/>
      <c r="D30" s="61">
        <v>12</v>
      </c>
      <c r="E30" s="62">
        <f>+E31+E32+E33</f>
        <v>281313</v>
      </c>
      <c r="F30" s="63">
        <f>E30/E23*100</f>
        <v>12.750187640730548</v>
      </c>
    </row>
    <row r="31" spans="1:6" hidden="1" x14ac:dyDescent="0.2">
      <c r="A31" s="64" t="s">
        <v>27</v>
      </c>
      <c r="B31" s="65"/>
      <c r="C31" s="65"/>
      <c r="D31" s="61">
        <v>13</v>
      </c>
      <c r="E31" s="62">
        <v>0</v>
      </c>
      <c r="F31" s="63">
        <f>E31/E23*100</f>
        <v>0</v>
      </c>
    </row>
    <row r="32" spans="1:6" x14ac:dyDescent="0.2">
      <c r="A32" s="64" t="s">
        <v>28</v>
      </c>
      <c r="B32" s="65"/>
      <c r="C32" s="65"/>
      <c r="D32" s="61">
        <v>14</v>
      </c>
      <c r="E32" s="62">
        <v>281313</v>
      </c>
      <c r="F32" s="63">
        <f>E32/E23*100</f>
        <v>12.750187640730548</v>
      </c>
    </row>
    <row r="33" spans="1:6" hidden="1" x14ac:dyDescent="0.2">
      <c r="A33" s="64" t="s">
        <v>29</v>
      </c>
      <c r="B33" s="65"/>
      <c r="C33" s="65"/>
      <c r="D33" s="61">
        <v>15</v>
      </c>
      <c r="E33" s="62">
        <v>0</v>
      </c>
      <c r="F33" s="63">
        <f>E33/E23*100</f>
        <v>0</v>
      </c>
    </row>
    <row r="34" spans="1:6" ht="13.5" thickBot="1" x14ac:dyDescent="0.25">
      <c r="A34" s="66" t="s">
        <v>30</v>
      </c>
      <c r="B34" s="67"/>
      <c r="C34" s="67"/>
      <c r="D34" s="68">
        <v>24</v>
      </c>
      <c r="E34" s="69">
        <v>40822</v>
      </c>
      <c r="F34" s="70">
        <f>E34/E23*100</f>
        <v>1.8502101213591353</v>
      </c>
    </row>
    <row r="35" spans="1:6" x14ac:dyDescent="0.2">
      <c r="A35" s="71"/>
      <c r="B35" s="72"/>
      <c r="C35" s="72"/>
      <c r="D35" s="73"/>
      <c r="E35" s="74"/>
      <c r="F35" s="75"/>
    </row>
    <row r="36" spans="1:6" x14ac:dyDescent="0.2">
      <c r="A36" s="71"/>
      <c r="B36" s="72"/>
      <c r="C36" s="72"/>
      <c r="D36" s="73"/>
      <c r="E36" s="74"/>
      <c r="F36" s="75"/>
    </row>
    <row r="37" spans="1:6" ht="15.75" x14ac:dyDescent="0.2">
      <c r="A37" s="76" t="s">
        <v>31</v>
      </c>
      <c r="B37" s="77"/>
      <c r="C37" s="77"/>
      <c r="D37" s="77"/>
      <c r="E37" s="77"/>
      <c r="F37" s="77"/>
    </row>
    <row r="38" spans="1:6" ht="13.5" thickBot="1" x14ac:dyDescent="0.25">
      <c r="A38" s="78"/>
      <c r="B38" s="79"/>
      <c r="C38" s="79"/>
      <c r="D38" s="79"/>
      <c r="E38" s="79"/>
      <c r="F38" s="79"/>
    </row>
    <row r="39" spans="1:6" x14ac:dyDescent="0.2">
      <c r="A39" s="127" t="s">
        <v>32</v>
      </c>
      <c r="B39" s="130" t="s">
        <v>15</v>
      </c>
      <c r="C39" s="132" t="s">
        <v>33</v>
      </c>
      <c r="D39" s="133"/>
      <c r="E39" s="132" t="s">
        <v>34</v>
      </c>
      <c r="F39" s="133"/>
    </row>
    <row r="40" spans="1:6" x14ac:dyDescent="0.2">
      <c r="A40" s="128"/>
      <c r="B40" s="131"/>
      <c r="C40" s="80" t="s">
        <v>35</v>
      </c>
      <c r="D40" s="81" t="s">
        <v>36</v>
      </c>
      <c r="E40" s="80" t="s">
        <v>35</v>
      </c>
      <c r="F40" s="81" t="s">
        <v>36</v>
      </c>
    </row>
    <row r="41" spans="1:6" ht="13.5" customHeight="1" thickBot="1" x14ac:dyDescent="0.25">
      <c r="A41" s="129"/>
      <c r="B41" s="119"/>
      <c r="C41" s="134" t="s">
        <v>49</v>
      </c>
      <c r="D41" s="134"/>
      <c r="E41" s="134"/>
      <c r="F41" s="135"/>
    </row>
    <row r="42" spans="1:6" x14ac:dyDescent="0.2">
      <c r="A42" s="82" t="s">
        <v>37</v>
      </c>
      <c r="B42" s="83">
        <v>1</v>
      </c>
      <c r="C42" s="84">
        <v>6874111</v>
      </c>
      <c r="D42" s="84">
        <v>26787697</v>
      </c>
      <c r="E42" s="84">
        <v>7347541</v>
      </c>
      <c r="F42" s="85">
        <v>28634680</v>
      </c>
    </row>
    <row r="43" spans="1:6" ht="13.5" thickBot="1" x14ac:dyDescent="0.25">
      <c r="A43" s="86" t="s">
        <v>38</v>
      </c>
      <c r="B43" s="87">
        <v>2</v>
      </c>
      <c r="C43" s="88">
        <v>600000</v>
      </c>
      <c r="D43" s="88">
        <v>5525000</v>
      </c>
      <c r="E43" s="88">
        <v>608016</v>
      </c>
      <c r="F43" s="89">
        <v>5585380</v>
      </c>
    </row>
    <row r="44" spans="1:6" x14ac:dyDescent="0.2">
      <c r="C44" s="90"/>
      <c r="D44" s="90"/>
      <c r="E44" s="90"/>
      <c r="F44" s="90"/>
    </row>
    <row r="45" spans="1:6" ht="15.75" x14ac:dyDescent="0.2">
      <c r="A45" s="76" t="s">
        <v>39</v>
      </c>
      <c r="B45" s="91"/>
      <c r="C45" s="91"/>
      <c r="D45" s="92"/>
      <c r="E45" s="93"/>
      <c r="F45" s="94"/>
    </row>
    <row r="46" spans="1:6" ht="13.5" thickBot="1" x14ac:dyDescent="0.25">
      <c r="A46" s="71"/>
      <c r="B46" s="91"/>
      <c r="C46" s="95"/>
      <c r="D46" s="95"/>
    </row>
    <row r="47" spans="1:6" ht="15.75" customHeight="1" x14ac:dyDescent="0.2">
      <c r="A47" s="116" t="s">
        <v>32</v>
      </c>
      <c r="B47" s="118" t="s">
        <v>15</v>
      </c>
      <c r="C47" s="120" t="s">
        <v>40</v>
      </c>
      <c r="D47" s="121"/>
      <c r="E47" s="96"/>
      <c r="F47" s="96"/>
    </row>
    <row r="48" spans="1:6" ht="15.75" customHeight="1" thickBot="1" x14ac:dyDescent="0.25">
      <c r="A48" s="117"/>
      <c r="B48" s="119"/>
      <c r="C48" s="97" t="s">
        <v>41</v>
      </c>
      <c r="D48" s="98">
        <v>43677</v>
      </c>
      <c r="E48" s="99"/>
      <c r="F48" s="96"/>
    </row>
    <row r="49" spans="1:6" x14ac:dyDescent="0.2">
      <c r="A49" s="82" t="s">
        <v>37</v>
      </c>
      <c r="B49" s="56">
        <v>1</v>
      </c>
      <c r="C49" s="122">
        <v>1932362175</v>
      </c>
      <c r="D49" s="123"/>
    </row>
    <row r="50" spans="1:6" ht="13.5" thickBot="1" x14ac:dyDescent="0.25">
      <c r="A50" s="86" t="s">
        <v>38</v>
      </c>
      <c r="B50" s="68">
        <v>2</v>
      </c>
      <c r="C50" s="124">
        <v>220218490</v>
      </c>
      <c r="D50" s="125"/>
    </row>
    <row r="53" spans="1:6" ht="51" x14ac:dyDescent="0.25">
      <c r="A53" s="100" t="s">
        <v>42</v>
      </c>
      <c r="B53" s="101"/>
      <c r="C53" s="101"/>
      <c r="D53" s="102"/>
      <c r="E53" s="102"/>
      <c r="F53" s="103"/>
    </row>
  </sheetData>
  <mergeCells count="11">
    <mergeCell ref="A47:A48"/>
    <mergeCell ref="B47:B48"/>
    <mergeCell ref="C47:D47"/>
    <mergeCell ref="C49:D49"/>
    <mergeCell ref="C50:D50"/>
    <mergeCell ref="A15:B15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opLeftCell="A41" workbookViewId="0">
      <selection activeCell="J23" sqref="J23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20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x14ac:dyDescent="0.2">
      <c r="A2" s="1"/>
      <c r="B2" s="1"/>
      <c r="C2" s="1"/>
      <c r="D2" s="1"/>
      <c r="E2" s="1"/>
      <c r="F2" s="1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/>
      <c r="B9" s="19"/>
      <c r="C9" s="20"/>
      <c r="D9" s="21"/>
      <c r="E9" s="22" t="s">
        <v>4</v>
      </c>
      <c r="F9" s="23" t="s">
        <v>5</v>
      </c>
    </row>
    <row r="10" spans="1:6" x14ac:dyDescent="0.2">
      <c r="A10" s="12"/>
      <c r="B10" s="13"/>
      <c r="C10" s="15"/>
      <c r="D10" s="15"/>
      <c r="E10" s="24"/>
      <c r="F10" s="25"/>
    </row>
    <row r="11" spans="1:6" x14ac:dyDescent="0.2">
      <c r="A11" s="8" t="s">
        <v>6</v>
      </c>
      <c r="B11" s="26" t="s">
        <v>7</v>
      </c>
      <c r="C11" s="27"/>
      <c r="D11" s="28"/>
      <c r="E11" s="29" t="s">
        <v>8</v>
      </c>
      <c r="F11" s="30">
        <v>1</v>
      </c>
    </row>
    <row r="12" spans="1:6" x14ac:dyDescent="0.2">
      <c r="A12" s="31"/>
      <c r="B12" s="31"/>
      <c r="C12" s="14"/>
      <c r="D12" s="15"/>
      <c r="E12" s="24"/>
      <c r="F12" s="17"/>
    </row>
    <row r="13" spans="1:6" x14ac:dyDescent="0.2">
      <c r="A13" s="8" t="s">
        <v>9</v>
      </c>
      <c r="B13" s="30" t="s">
        <v>10</v>
      </c>
      <c r="C13" s="20"/>
      <c r="D13" s="21"/>
    </row>
    <row r="14" spans="1:6" x14ac:dyDescent="0.2">
      <c r="A14" s="12"/>
      <c r="B14" s="32"/>
      <c r="C14" s="15"/>
      <c r="D14" s="33"/>
      <c r="E14" s="24"/>
      <c r="F14" s="34"/>
    </row>
    <row r="15" spans="1:6" x14ac:dyDescent="0.2">
      <c r="A15" s="126" t="s">
        <v>11</v>
      </c>
      <c r="B15" s="126"/>
      <c r="C15" s="15"/>
      <c r="D15" s="33"/>
      <c r="E15" s="24"/>
      <c r="F15" s="34"/>
    </row>
    <row r="16" spans="1:6" x14ac:dyDescent="0.2">
      <c r="A16" s="111"/>
      <c r="B16" s="111"/>
      <c r="C16" s="15"/>
      <c r="D16" s="33"/>
      <c r="E16" s="24"/>
      <c r="F16" s="34"/>
    </row>
    <row r="17" spans="1:6" x14ac:dyDescent="0.2">
      <c r="A17" s="35" t="s">
        <v>12</v>
      </c>
      <c r="B17" s="35"/>
      <c r="C17" s="33"/>
      <c r="D17" s="33"/>
      <c r="E17" s="36"/>
      <c r="F17" s="15"/>
    </row>
    <row r="18" spans="1:6" x14ac:dyDescent="0.2">
      <c r="A18" s="35"/>
      <c r="B18" s="35"/>
      <c r="C18" s="33"/>
      <c r="D18" s="33"/>
      <c r="E18" s="36"/>
      <c r="F18" s="15"/>
    </row>
    <row r="19" spans="1:6" ht="15.75" x14ac:dyDescent="0.2">
      <c r="A19" s="37" t="s">
        <v>13</v>
      </c>
      <c r="B19" s="38"/>
      <c r="C19" s="38"/>
      <c r="D19" s="39"/>
      <c r="E19" s="39"/>
      <c r="F19" s="39"/>
    </row>
    <row r="20" spans="1:6" ht="13.5" thickBot="1" x14ac:dyDescent="0.25">
      <c r="A20" s="40"/>
      <c r="B20" s="40"/>
      <c r="C20" s="40"/>
      <c r="D20" s="41"/>
      <c r="E20" s="41"/>
      <c r="F20" s="41"/>
    </row>
    <row r="21" spans="1:6" ht="38.25" x14ac:dyDescent="0.25">
      <c r="A21" s="42" t="s">
        <v>14</v>
      </c>
      <c r="B21" s="43"/>
      <c r="C21" s="44"/>
      <c r="D21" s="45" t="s">
        <v>15</v>
      </c>
      <c r="E21" s="46" t="s">
        <v>16</v>
      </c>
      <c r="F21" s="47" t="s">
        <v>17</v>
      </c>
    </row>
    <row r="22" spans="1:6" ht="13.5" thickBot="1" x14ac:dyDescent="0.25">
      <c r="A22" s="48"/>
      <c r="B22" s="49"/>
      <c r="C22" s="50"/>
      <c r="D22" s="51"/>
      <c r="E22" s="52" t="s">
        <v>18</v>
      </c>
      <c r="F22" s="53">
        <v>43708</v>
      </c>
    </row>
    <row r="23" spans="1:6" x14ac:dyDescent="0.2">
      <c r="A23" s="54" t="s">
        <v>19</v>
      </c>
      <c r="B23" s="55"/>
      <c r="C23" s="55"/>
      <c r="D23" s="56">
        <v>1</v>
      </c>
      <c r="E23" s="57">
        <f>+E24+E27+E30+E34</f>
        <v>2206744</v>
      </c>
      <c r="F23" s="58">
        <f>+F24+F27+F30+F34</f>
        <v>99.999999999999986</v>
      </c>
    </row>
    <row r="24" spans="1:6" x14ac:dyDescent="0.2">
      <c r="A24" s="59" t="s">
        <v>20</v>
      </c>
      <c r="B24" s="60"/>
      <c r="C24" s="60"/>
      <c r="D24" s="61">
        <v>3</v>
      </c>
      <c r="E24" s="62">
        <f>+E25+E26</f>
        <v>118816</v>
      </c>
      <c r="F24" s="63">
        <f>E24/E23*100</f>
        <v>5.3842221843584941</v>
      </c>
    </row>
    <row r="25" spans="1:6" x14ac:dyDescent="0.2">
      <c r="A25" s="64" t="s">
        <v>21</v>
      </c>
      <c r="B25" s="65"/>
      <c r="C25" s="65"/>
      <c r="D25" s="61">
        <v>4</v>
      </c>
      <c r="E25" s="62">
        <v>69185</v>
      </c>
      <c r="F25" s="63">
        <f>E25/E23*100</f>
        <v>3.1351620305753634</v>
      </c>
    </row>
    <row r="26" spans="1:6" x14ac:dyDescent="0.2">
      <c r="A26" s="64" t="s">
        <v>22</v>
      </c>
      <c r="B26" s="65"/>
      <c r="C26" s="65"/>
      <c r="D26" s="61">
        <v>5</v>
      </c>
      <c r="E26" s="62">
        <v>49631</v>
      </c>
      <c r="F26" s="63">
        <f>E26/E23*100</f>
        <v>2.2490601537831303</v>
      </c>
    </row>
    <row r="27" spans="1:6" x14ac:dyDescent="0.2">
      <c r="A27" s="59" t="s">
        <v>23</v>
      </c>
      <c r="B27" s="65"/>
      <c r="C27" s="65"/>
      <c r="D27" s="61">
        <v>9</v>
      </c>
      <c r="E27" s="62">
        <f>+E28+E29</f>
        <v>1790861</v>
      </c>
      <c r="F27" s="63">
        <f>E27/E23*100</f>
        <v>81.153998832669302</v>
      </c>
    </row>
    <row r="28" spans="1:6" x14ac:dyDescent="0.2">
      <c r="A28" s="64" t="s">
        <v>24</v>
      </c>
      <c r="B28" s="65"/>
      <c r="C28" s="65"/>
      <c r="D28" s="61">
        <v>10</v>
      </c>
      <c r="E28" s="62">
        <v>748865</v>
      </c>
      <c r="F28" s="63">
        <f>E28/E23*100</f>
        <v>33.935291089496559</v>
      </c>
    </row>
    <row r="29" spans="1:6" x14ac:dyDescent="0.2">
      <c r="A29" s="64" t="s">
        <v>25</v>
      </c>
      <c r="B29" s="65"/>
      <c r="C29" s="65"/>
      <c r="D29" s="61">
        <v>11</v>
      </c>
      <c r="E29" s="62">
        <v>1041996</v>
      </c>
      <c r="F29" s="63">
        <f>E29/E23*100</f>
        <v>47.218707743172743</v>
      </c>
    </row>
    <row r="30" spans="1:6" x14ac:dyDescent="0.2">
      <c r="A30" s="59" t="s">
        <v>26</v>
      </c>
      <c r="B30" s="65"/>
      <c r="C30" s="65"/>
      <c r="D30" s="61">
        <v>12</v>
      </c>
      <c r="E30" s="62">
        <f>+E31+E32+E33</f>
        <v>286168</v>
      </c>
      <c r="F30" s="63">
        <f>E30/E23*100</f>
        <v>12.967883904974931</v>
      </c>
    </row>
    <row r="31" spans="1:6" hidden="1" x14ac:dyDescent="0.2">
      <c r="A31" s="64" t="s">
        <v>27</v>
      </c>
      <c r="B31" s="65"/>
      <c r="C31" s="65"/>
      <c r="D31" s="61">
        <v>13</v>
      </c>
      <c r="E31" s="62">
        <v>0</v>
      </c>
      <c r="F31" s="63">
        <f>E31/E23*100</f>
        <v>0</v>
      </c>
    </row>
    <row r="32" spans="1:6" x14ac:dyDescent="0.2">
      <c r="A32" s="64" t="s">
        <v>28</v>
      </c>
      <c r="B32" s="65"/>
      <c r="C32" s="65"/>
      <c r="D32" s="61">
        <v>14</v>
      </c>
      <c r="E32" s="62">
        <v>286168</v>
      </c>
      <c r="F32" s="63">
        <f>E32/E23*100</f>
        <v>12.967883904974931</v>
      </c>
    </row>
    <row r="33" spans="1:6" hidden="1" x14ac:dyDescent="0.2">
      <c r="A33" s="64" t="s">
        <v>29</v>
      </c>
      <c r="B33" s="65"/>
      <c r="C33" s="65"/>
      <c r="D33" s="61">
        <v>15</v>
      </c>
      <c r="E33" s="62">
        <v>0</v>
      </c>
      <c r="F33" s="63">
        <f>E33/E23*100</f>
        <v>0</v>
      </c>
    </row>
    <row r="34" spans="1:6" ht="13.5" thickBot="1" x14ac:dyDescent="0.25">
      <c r="A34" s="66" t="s">
        <v>30</v>
      </c>
      <c r="B34" s="67"/>
      <c r="C34" s="67"/>
      <c r="D34" s="68">
        <v>24</v>
      </c>
      <c r="E34" s="69">
        <v>10899</v>
      </c>
      <c r="F34" s="70">
        <f>E34/E23*100</f>
        <v>0.49389507799726656</v>
      </c>
    </row>
    <row r="35" spans="1:6" x14ac:dyDescent="0.2">
      <c r="A35" s="71"/>
      <c r="B35" s="72"/>
      <c r="C35" s="72"/>
      <c r="D35" s="73"/>
      <c r="E35" s="74"/>
      <c r="F35" s="75"/>
    </row>
    <row r="36" spans="1:6" x14ac:dyDescent="0.2">
      <c r="A36" s="71"/>
      <c r="B36" s="72"/>
      <c r="C36" s="72"/>
      <c r="D36" s="73"/>
      <c r="E36" s="74"/>
      <c r="F36" s="75"/>
    </row>
    <row r="37" spans="1:6" ht="15.75" x14ac:dyDescent="0.2">
      <c r="A37" s="76" t="s">
        <v>31</v>
      </c>
      <c r="B37" s="77"/>
      <c r="C37" s="77"/>
      <c r="D37" s="77"/>
      <c r="E37" s="77"/>
      <c r="F37" s="77"/>
    </row>
    <row r="38" spans="1:6" ht="13.5" thickBot="1" x14ac:dyDescent="0.25">
      <c r="A38" s="78"/>
      <c r="B38" s="79"/>
      <c r="C38" s="79"/>
      <c r="D38" s="79"/>
      <c r="E38" s="79"/>
      <c r="F38" s="79"/>
    </row>
    <row r="39" spans="1:6" x14ac:dyDescent="0.2">
      <c r="A39" s="127" t="s">
        <v>32</v>
      </c>
      <c r="B39" s="130" t="s">
        <v>15</v>
      </c>
      <c r="C39" s="132" t="s">
        <v>33</v>
      </c>
      <c r="D39" s="133"/>
      <c r="E39" s="132" t="s">
        <v>34</v>
      </c>
      <c r="F39" s="133"/>
    </row>
    <row r="40" spans="1:6" x14ac:dyDescent="0.2">
      <c r="A40" s="128"/>
      <c r="B40" s="131"/>
      <c r="C40" s="80" t="s">
        <v>35</v>
      </c>
      <c r="D40" s="81" t="s">
        <v>36</v>
      </c>
      <c r="E40" s="80" t="s">
        <v>35</v>
      </c>
      <c r="F40" s="81" t="s">
        <v>36</v>
      </c>
    </row>
    <row r="41" spans="1:6" ht="13.5" customHeight="1" thickBot="1" x14ac:dyDescent="0.25">
      <c r="A41" s="129"/>
      <c r="B41" s="119"/>
      <c r="C41" s="134" t="s">
        <v>50</v>
      </c>
      <c r="D41" s="134"/>
      <c r="E41" s="134"/>
      <c r="F41" s="135"/>
    </row>
    <row r="42" spans="1:6" x14ac:dyDescent="0.2">
      <c r="A42" s="82" t="s">
        <v>37</v>
      </c>
      <c r="B42" s="83">
        <v>1</v>
      </c>
      <c r="C42" s="84">
        <v>10176541</v>
      </c>
      <c r="D42" s="84">
        <v>25482222</v>
      </c>
      <c r="E42" s="84">
        <v>11020245</v>
      </c>
      <c r="F42" s="85">
        <v>27581648</v>
      </c>
    </row>
    <row r="43" spans="1:6" ht="13.5" thickBot="1" x14ac:dyDescent="0.25">
      <c r="A43" s="86" t="s">
        <v>38</v>
      </c>
      <c r="B43" s="87">
        <v>2</v>
      </c>
      <c r="C43" s="88">
        <v>250000</v>
      </c>
      <c r="D43" s="88">
        <v>2575000</v>
      </c>
      <c r="E43" s="88">
        <v>256150</v>
      </c>
      <c r="F43" s="89">
        <v>2636152</v>
      </c>
    </row>
    <row r="44" spans="1:6" x14ac:dyDescent="0.2">
      <c r="C44" s="90"/>
      <c r="D44" s="90"/>
      <c r="E44" s="90"/>
      <c r="F44" s="90"/>
    </row>
    <row r="45" spans="1:6" ht="15.75" x14ac:dyDescent="0.2">
      <c r="A45" s="76" t="s">
        <v>39</v>
      </c>
      <c r="B45" s="91"/>
      <c r="C45" s="91"/>
      <c r="D45" s="92"/>
      <c r="E45" s="93"/>
      <c r="F45" s="94"/>
    </row>
    <row r="46" spans="1:6" ht="13.5" thickBot="1" x14ac:dyDescent="0.25">
      <c r="A46" s="71"/>
      <c r="B46" s="91"/>
      <c r="C46" s="95"/>
      <c r="D46" s="95"/>
    </row>
    <row r="47" spans="1:6" ht="15.75" customHeight="1" x14ac:dyDescent="0.2">
      <c r="A47" s="116" t="s">
        <v>32</v>
      </c>
      <c r="B47" s="118" t="s">
        <v>15</v>
      </c>
      <c r="C47" s="120" t="s">
        <v>40</v>
      </c>
      <c r="D47" s="121"/>
      <c r="E47" s="96"/>
      <c r="F47" s="96"/>
    </row>
    <row r="48" spans="1:6" ht="15.75" customHeight="1" thickBot="1" x14ac:dyDescent="0.25">
      <c r="A48" s="117"/>
      <c r="B48" s="119"/>
      <c r="C48" s="97" t="s">
        <v>41</v>
      </c>
      <c r="D48" s="98">
        <v>43707</v>
      </c>
      <c r="E48" s="99"/>
      <c r="F48" s="96"/>
    </row>
    <row r="49" spans="1:6" x14ac:dyDescent="0.2">
      <c r="A49" s="82" t="s">
        <v>37</v>
      </c>
      <c r="B49" s="56">
        <v>1</v>
      </c>
      <c r="C49" s="122">
        <v>1929382764</v>
      </c>
      <c r="D49" s="123"/>
    </row>
    <row r="50" spans="1:6" ht="13.5" thickBot="1" x14ac:dyDescent="0.25">
      <c r="A50" s="86" t="s">
        <v>38</v>
      </c>
      <c r="B50" s="68">
        <v>2</v>
      </c>
      <c r="C50" s="124">
        <v>219434561</v>
      </c>
      <c r="D50" s="125"/>
    </row>
    <row r="53" spans="1:6" ht="51" x14ac:dyDescent="0.25">
      <c r="A53" s="100" t="s">
        <v>42</v>
      </c>
      <c r="B53" s="101"/>
      <c r="C53" s="101"/>
      <c r="D53" s="102"/>
      <c r="E53" s="102"/>
      <c r="F53" s="103"/>
    </row>
  </sheetData>
  <mergeCells count="11">
    <mergeCell ref="A15:B15"/>
    <mergeCell ref="A39:A41"/>
    <mergeCell ref="B39:B41"/>
    <mergeCell ref="C39:D39"/>
    <mergeCell ref="E39:F39"/>
    <mergeCell ref="C41:F41"/>
    <mergeCell ref="A47:A48"/>
    <mergeCell ref="B47:B48"/>
    <mergeCell ref="C47:D47"/>
    <mergeCell ref="C49:D49"/>
    <mergeCell ref="C50:D50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opLeftCell="A44" workbookViewId="0">
      <selection activeCell="H46" sqref="H46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20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x14ac:dyDescent="0.2">
      <c r="A2" s="1"/>
      <c r="B2" s="1"/>
      <c r="C2" s="1"/>
      <c r="D2" s="1"/>
      <c r="E2" s="1"/>
      <c r="F2" s="1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/>
      <c r="B9" s="19"/>
      <c r="C9" s="20"/>
      <c r="D9" s="21"/>
      <c r="E9" s="22" t="s">
        <v>4</v>
      </c>
      <c r="F9" s="23" t="s">
        <v>5</v>
      </c>
    </row>
    <row r="10" spans="1:6" x14ac:dyDescent="0.2">
      <c r="A10" s="12"/>
      <c r="B10" s="13"/>
      <c r="C10" s="15"/>
      <c r="D10" s="15"/>
      <c r="E10" s="24"/>
      <c r="F10" s="25"/>
    </row>
    <row r="11" spans="1:6" x14ac:dyDescent="0.2">
      <c r="A11" s="8" t="s">
        <v>6</v>
      </c>
      <c r="B11" s="26" t="s">
        <v>7</v>
      </c>
      <c r="C11" s="27"/>
      <c r="D11" s="28"/>
      <c r="E11" s="29" t="s">
        <v>8</v>
      </c>
      <c r="F11" s="30">
        <v>1</v>
      </c>
    </row>
    <row r="12" spans="1:6" x14ac:dyDescent="0.2">
      <c r="A12" s="31"/>
      <c r="B12" s="31"/>
      <c r="C12" s="14"/>
      <c r="D12" s="15"/>
      <c r="E12" s="24"/>
      <c r="F12" s="17"/>
    </row>
    <row r="13" spans="1:6" x14ac:dyDescent="0.2">
      <c r="A13" s="8" t="s">
        <v>9</v>
      </c>
      <c r="B13" s="30" t="s">
        <v>10</v>
      </c>
      <c r="C13" s="20"/>
      <c r="D13" s="21"/>
    </row>
    <row r="14" spans="1:6" x14ac:dyDescent="0.2">
      <c r="A14" s="12"/>
      <c r="B14" s="32"/>
      <c r="C14" s="15"/>
      <c r="D14" s="33"/>
      <c r="E14" s="24"/>
      <c r="F14" s="34"/>
    </row>
    <row r="15" spans="1:6" x14ac:dyDescent="0.2">
      <c r="A15" s="126" t="s">
        <v>11</v>
      </c>
      <c r="B15" s="126"/>
      <c r="C15" s="15"/>
      <c r="D15" s="33"/>
      <c r="E15" s="24"/>
      <c r="F15" s="34"/>
    </row>
    <row r="16" spans="1:6" x14ac:dyDescent="0.2">
      <c r="A16" s="112"/>
      <c r="B16" s="112"/>
      <c r="C16" s="15"/>
      <c r="D16" s="33"/>
      <c r="E16" s="24"/>
      <c r="F16" s="34"/>
    </row>
    <row r="17" spans="1:6" x14ac:dyDescent="0.2">
      <c r="A17" s="35" t="s">
        <v>12</v>
      </c>
      <c r="B17" s="35"/>
      <c r="C17" s="33"/>
      <c r="D17" s="33"/>
      <c r="E17" s="36"/>
      <c r="F17" s="15"/>
    </row>
    <row r="18" spans="1:6" x14ac:dyDescent="0.2">
      <c r="A18" s="35"/>
      <c r="B18" s="35"/>
      <c r="C18" s="33"/>
      <c r="D18" s="33"/>
      <c r="E18" s="36"/>
      <c r="F18" s="15"/>
    </row>
    <row r="19" spans="1:6" ht="15.75" x14ac:dyDescent="0.2">
      <c r="A19" s="37" t="s">
        <v>13</v>
      </c>
      <c r="B19" s="38"/>
      <c r="C19" s="38"/>
      <c r="D19" s="39"/>
      <c r="E19" s="39"/>
      <c r="F19" s="39"/>
    </row>
    <row r="20" spans="1:6" ht="13.5" thickBot="1" x14ac:dyDescent="0.25">
      <c r="A20" s="40"/>
      <c r="B20" s="40"/>
      <c r="C20" s="40"/>
      <c r="D20" s="41"/>
      <c r="E20" s="41"/>
      <c r="F20" s="41"/>
    </row>
    <row r="21" spans="1:6" ht="38.25" x14ac:dyDescent="0.25">
      <c r="A21" s="42" t="s">
        <v>14</v>
      </c>
      <c r="B21" s="43"/>
      <c r="C21" s="44"/>
      <c r="D21" s="45" t="s">
        <v>15</v>
      </c>
      <c r="E21" s="46" t="s">
        <v>16</v>
      </c>
      <c r="F21" s="47" t="s">
        <v>17</v>
      </c>
    </row>
    <row r="22" spans="1:6" ht="13.5" thickBot="1" x14ac:dyDescent="0.25">
      <c r="A22" s="48"/>
      <c r="B22" s="49"/>
      <c r="C22" s="50"/>
      <c r="D22" s="51"/>
      <c r="E22" s="52" t="s">
        <v>18</v>
      </c>
      <c r="F22" s="53">
        <v>43738</v>
      </c>
    </row>
    <row r="23" spans="1:6" x14ac:dyDescent="0.2">
      <c r="A23" s="54" t="s">
        <v>19</v>
      </c>
      <c r="B23" s="55"/>
      <c r="C23" s="55"/>
      <c r="D23" s="56">
        <v>1</v>
      </c>
      <c r="E23" s="57">
        <f>+E24+E27+E30+E34</f>
        <v>2156759</v>
      </c>
      <c r="F23" s="58">
        <f>+F24+F27+F30+F34</f>
        <v>100</v>
      </c>
    </row>
    <row r="24" spans="1:6" x14ac:dyDescent="0.2">
      <c r="A24" s="59" t="s">
        <v>20</v>
      </c>
      <c r="B24" s="60"/>
      <c r="C24" s="60"/>
      <c r="D24" s="61">
        <v>3</v>
      </c>
      <c r="E24" s="62">
        <f>+E25+E26</f>
        <v>97151</v>
      </c>
      <c r="F24" s="63">
        <f>E24/E23*100</f>
        <v>4.504490302347179</v>
      </c>
    </row>
    <row r="25" spans="1:6" x14ac:dyDescent="0.2">
      <c r="A25" s="64" t="s">
        <v>21</v>
      </c>
      <c r="B25" s="65"/>
      <c r="C25" s="65"/>
      <c r="D25" s="61">
        <v>4</v>
      </c>
      <c r="E25" s="62">
        <v>47614</v>
      </c>
      <c r="F25" s="63">
        <f>E25/E23*100</f>
        <v>2.2076643704744017</v>
      </c>
    </row>
    <row r="26" spans="1:6" x14ac:dyDescent="0.2">
      <c r="A26" s="64" t="s">
        <v>22</v>
      </c>
      <c r="B26" s="65"/>
      <c r="C26" s="65"/>
      <c r="D26" s="61">
        <v>5</v>
      </c>
      <c r="E26" s="62">
        <v>49537</v>
      </c>
      <c r="F26" s="63">
        <f>E26/E23*100</f>
        <v>2.2968259318727773</v>
      </c>
    </row>
    <row r="27" spans="1:6" x14ac:dyDescent="0.2">
      <c r="A27" s="59" t="s">
        <v>23</v>
      </c>
      <c r="B27" s="65"/>
      <c r="C27" s="65"/>
      <c r="D27" s="61">
        <v>9</v>
      </c>
      <c r="E27" s="62">
        <f>+E28+E29</f>
        <v>1738341</v>
      </c>
      <c r="F27" s="63">
        <f>E27/E23*100</f>
        <v>80.599686844937253</v>
      </c>
    </row>
    <row r="28" spans="1:6" x14ac:dyDescent="0.2">
      <c r="A28" s="64" t="s">
        <v>24</v>
      </c>
      <c r="B28" s="65"/>
      <c r="C28" s="65"/>
      <c r="D28" s="61">
        <v>10</v>
      </c>
      <c r="E28" s="62">
        <v>733655</v>
      </c>
      <c r="F28" s="63">
        <f>E28/E23*100</f>
        <v>34.016549832410576</v>
      </c>
    </row>
    <row r="29" spans="1:6" x14ac:dyDescent="0.2">
      <c r="A29" s="64" t="s">
        <v>25</v>
      </c>
      <c r="B29" s="65"/>
      <c r="C29" s="65"/>
      <c r="D29" s="61">
        <v>11</v>
      </c>
      <c r="E29" s="62">
        <v>1004686</v>
      </c>
      <c r="F29" s="63">
        <f>E29/E23*100</f>
        <v>46.583137012526663</v>
      </c>
    </row>
    <row r="30" spans="1:6" x14ac:dyDescent="0.2">
      <c r="A30" s="59" t="s">
        <v>26</v>
      </c>
      <c r="B30" s="65"/>
      <c r="C30" s="65"/>
      <c r="D30" s="61">
        <v>12</v>
      </c>
      <c r="E30" s="62">
        <f>+E31+E32+E33</f>
        <v>310283</v>
      </c>
      <c r="F30" s="63">
        <f>E30/E23*100</f>
        <v>14.386540174400569</v>
      </c>
    </row>
    <row r="31" spans="1:6" hidden="1" x14ac:dyDescent="0.2">
      <c r="A31" s="64" t="s">
        <v>27</v>
      </c>
      <c r="B31" s="65"/>
      <c r="C31" s="65"/>
      <c r="D31" s="61">
        <v>13</v>
      </c>
      <c r="E31" s="62">
        <v>0</v>
      </c>
      <c r="F31" s="63">
        <f>E31/E23*100</f>
        <v>0</v>
      </c>
    </row>
    <row r="32" spans="1:6" x14ac:dyDescent="0.2">
      <c r="A32" s="64" t="s">
        <v>28</v>
      </c>
      <c r="B32" s="65"/>
      <c r="C32" s="65"/>
      <c r="D32" s="61">
        <v>14</v>
      </c>
      <c r="E32" s="62">
        <v>310283</v>
      </c>
      <c r="F32" s="63">
        <f>E32/E23*100</f>
        <v>14.386540174400569</v>
      </c>
    </row>
    <row r="33" spans="1:6" hidden="1" x14ac:dyDescent="0.2">
      <c r="A33" s="64" t="s">
        <v>29</v>
      </c>
      <c r="B33" s="65"/>
      <c r="C33" s="65"/>
      <c r="D33" s="61">
        <v>15</v>
      </c>
      <c r="E33" s="62">
        <v>0</v>
      </c>
      <c r="F33" s="63">
        <f>E33/E23*100</f>
        <v>0</v>
      </c>
    </row>
    <row r="34" spans="1:6" ht="13.5" thickBot="1" x14ac:dyDescent="0.25">
      <c r="A34" s="66" t="s">
        <v>30</v>
      </c>
      <c r="B34" s="67"/>
      <c r="C34" s="67"/>
      <c r="D34" s="68">
        <v>24</v>
      </c>
      <c r="E34" s="69">
        <v>10984</v>
      </c>
      <c r="F34" s="70">
        <f>E34/E23*100</f>
        <v>0.50928267831500884</v>
      </c>
    </row>
    <row r="35" spans="1:6" x14ac:dyDescent="0.2">
      <c r="A35" s="71"/>
      <c r="B35" s="72"/>
      <c r="C35" s="72"/>
      <c r="D35" s="73"/>
      <c r="E35" s="74"/>
      <c r="F35" s="75"/>
    </row>
    <row r="36" spans="1:6" x14ac:dyDescent="0.2">
      <c r="A36" s="71"/>
      <c r="B36" s="72"/>
      <c r="C36" s="72"/>
      <c r="D36" s="73"/>
      <c r="E36" s="74"/>
      <c r="F36" s="75"/>
    </row>
    <row r="37" spans="1:6" ht="15.75" x14ac:dyDescent="0.2">
      <c r="A37" s="76" t="s">
        <v>31</v>
      </c>
      <c r="B37" s="77"/>
      <c r="C37" s="77"/>
      <c r="D37" s="77"/>
      <c r="E37" s="77"/>
      <c r="F37" s="77"/>
    </row>
    <row r="38" spans="1:6" ht="13.5" thickBot="1" x14ac:dyDescent="0.25">
      <c r="A38" s="78"/>
      <c r="B38" s="79"/>
      <c r="C38" s="79"/>
      <c r="D38" s="79"/>
      <c r="E38" s="79"/>
      <c r="F38" s="79"/>
    </row>
    <row r="39" spans="1:6" x14ac:dyDescent="0.2">
      <c r="A39" s="127" t="s">
        <v>32</v>
      </c>
      <c r="B39" s="130" t="s">
        <v>15</v>
      </c>
      <c r="C39" s="132" t="s">
        <v>33</v>
      </c>
      <c r="D39" s="133"/>
      <c r="E39" s="132" t="s">
        <v>34</v>
      </c>
      <c r="F39" s="133"/>
    </row>
    <row r="40" spans="1:6" x14ac:dyDescent="0.2">
      <c r="A40" s="128"/>
      <c r="B40" s="131"/>
      <c r="C40" s="80" t="s">
        <v>35</v>
      </c>
      <c r="D40" s="81" t="s">
        <v>36</v>
      </c>
      <c r="E40" s="80" t="s">
        <v>35</v>
      </c>
      <c r="F40" s="81" t="s">
        <v>36</v>
      </c>
    </row>
    <row r="41" spans="1:6" ht="13.5" customHeight="1" thickBot="1" x14ac:dyDescent="0.25">
      <c r="A41" s="129"/>
      <c r="B41" s="119"/>
      <c r="C41" s="134" t="s">
        <v>51</v>
      </c>
      <c r="D41" s="134"/>
      <c r="E41" s="134"/>
      <c r="F41" s="135"/>
    </row>
    <row r="42" spans="1:6" x14ac:dyDescent="0.2">
      <c r="A42" s="82" t="s">
        <v>37</v>
      </c>
      <c r="B42" s="83">
        <v>1</v>
      </c>
      <c r="C42" s="84">
        <v>30834374</v>
      </c>
      <c r="D42" s="84">
        <v>26606119</v>
      </c>
      <c r="E42" s="84">
        <v>33318354</v>
      </c>
      <c r="F42" s="85">
        <v>28706407</v>
      </c>
    </row>
    <row r="43" spans="1:6" ht="13.5" thickBot="1" x14ac:dyDescent="0.25">
      <c r="A43" s="86" t="s">
        <v>38</v>
      </c>
      <c r="B43" s="87">
        <v>2</v>
      </c>
      <c r="C43" s="88">
        <v>1330000</v>
      </c>
      <c r="D43" s="88">
        <v>3360000</v>
      </c>
      <c r="E43" s="88">
        <v>1355902</v>
      </c>
      <c r="F43" s="89">
        <v>3423195</v>
      </c>
    </row>
    <row r="44" spans="1:6" x14ac:dyDescent="0.2">
      <c r="C44" s="90"/>
      <c r="D44" s="90"/>
      <c r="E44" s="90"/>
      <c r="F44" s="90"/>
    </row>
    <row r="45" spans="1:6" ht="15.75" x14ac:dyDescent="0.2">
      <c r="A45" s="76" t="s">
        <v>39</v>
      </c>
      <c r="B45" s="91"/>
      <c r="C45" s="91"/>
      <c r="D45" s="92"/>
      <c r="E45" s="93"/>
      <c r="F45" s="94"/>
    </row>
    <row r="46" spans="1:6" ht="13.5" thickBot="1" x14ac:dyDescent="0.25">
      <c r="A46" s="71"/>
      <c r="B46" s="91"/>
      <c r="C46" s="95"/>
      <c r="D46" s="95"/>
    </row>
    <row r="47" spans="1:6" ht="15.75" customHeight="1" x14ac:dyDescent="0.2">
      <c r="A47" s="116" t="s">
        <v>32</v>
      </c>
      <c r="B47" s="118" t="s">
        <v>15</v>
      </c>
      <c r="C47" s="120" t="s">
        <v>40</v>
      </c>
      <c r="D47" s="121"/>
      <c r="E47" s="96"/>
      <c r="F47" s="96"/>
    </row>
    <row r="48" spans="1:6" ht="15.75" customHeight="1" thickBot="1" x14ac:dyDescent="0.25">
      <c r="A48" s="117"/>
      <c r="B48" s="119"/>
      <c r="C48" s="97" t="s">
        <v>41</v>
      </c>
      <c r="D48" s="98">
        <v>43738</v>
      </c>
      <c r="E48" s="99"/>
      <c r="F48" s="96"/>
    </row>
    <row r="49" spans="1:6" x14ac:dyDescent="0.2">
      <c r="A49" s="82" t="s">
        <v>37</v>
      </c>
      <c r="B49" s="56">
        <v>1</v>
      </c>
      <c r="C49" s="122">
        <v>1921046385</v>
      </c>
      <c r="D49" s="123"/>
    </row>
    <row r="50" spans="1:6" ht="13.5" thickBot="1" x14ac:dyDescent="0.25">
      <c r="A50" s="86" t="s">
        <v>38</v>
      </c>
      <c r="B50" s="68">
        <v>2</v>
      </c>
      <c r="C50" s="124">
        <v>215948220</v>
      </c>
      <c r="D50" s="125"/>
    </row>
    <row r="53" spans="1:6" ht="51" x14ac:dyDescent="0.25">
      <c r="A53" s="100" t="s">
        <v>42</v>
      </c>
      <c r="B53" s="101"/>
      <c r="C53" s="101"/>
      <c r="D53" s="102"/>
      <c r="E53" s="102"/>
      <c r="F53" s="103"/>
    </row>
  </sheetData>
  <mergeCells count="11">
    <mergeCell ref="A47:A48"/>
    <mergeCell ref="B47:B48"/>
    <mergeCell ref="C47:D47"/>
    <mergeCell ref="C49:D49"/>
    <mergeCell ref="C50:D50"/>
    <mergeCell ref="A15:B15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2019</vt:lpstr>
      <vt:lpstr>únor 2019</vt:lpstr>
      <vt:lpstr>březen 2019</vt:lpstr>
      <vt:lpstr>duben 2019</vt:lpstr>
      <vt:lpstr>květen 2019</vt:lpstr>
      <vt:lpstr>červen 2019 </vt:lpstr>
      <vt:lpstr>červenec 2019</vt:lpstr>
      <vt:lpstr>srpen 2019</vt:lpstr>
      <vt:lpstr>září 2019</vt:lpstr>
      <vt:lpstr>říjen 2019</vt:lpstr>
      <vt:lpstr>listopad 2019</vt:lpstr>
      <vt:lpstr>prosinec 2019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2018-02-08T09:18:22Z</dcterms:created>
  <dcterms:modified xsi:type="dcterms:W3CDTF">2020-01-07T15:36:57Z</dcterms:modified>
</cp:coreProperties>
</file>