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350" yWindow="1440" windowWidth="14265" windowHeight="8385" tabRatio="936" firstSheet="2" activeTab="11"/>
  </bookViews>
  <sheets>
    <sheet name="leden 2014" sheetId="116" r:id="rId1"/>
    <sheet name="únor 2014" sheetId="117" r:id="rId2"/>
    <sheet name="březen 2014" sheetId="119" r:id="rId3"/>
    <sheet name="duben 2014" sheetId="120" r:id="rId4"/>
    <sheet name="květen 2014" sheetId="121" r:id="rId5"/>
    <sheet name="červen 2014" sheetId="122" r:id="rId6"/>
    <sheet name="červenec 2014" sheetId="123" r:id="rId7"/>
    <sheet name="srpen 2014" sheetId="124" r:id="rId8"/>
    <sheet name="září 2014" sheetId="125" r:id="rId9"/>
    <sheet name="říjen 2014 " sheetId="126" r:id="rId10"/>
    <sheet name="listopad 2014" sheetId="127" r:id="rId11"/>
    <sheet name="prosinec 2014" sheetId="128" r:id="rId12"/>
  </sheets>
  <definedNames>
    <definedName name="i_01_001_001" localSheetId="2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6">#REF!</definedName>
    <definedName name="id_DVP" localSheetId="3">#REF!</definedName>
    <definedName name="id_DVP" localSheetId="4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6">#REF!</definedName>
    <definedName name="id_ICO" localSheetId="3">#REF!</definedName>
    <definedName name="id_ICO" localSheetId="4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E32" i="128" l="1"/>
  <c r="E29" i="128"/>
  <c r="E23" i="128"/>
  <c r="E21" i="128" l="1"/>
  <c r="F44" i="128" s="1"/>
  <c r="E32" i="127"/>
  <c r="E29" i="127"/>
  <c r="E23" i="127"/>
  <c r="E21" i="127"/>
  <c r="F34" i="127" s="1"/>
  <c r="F23" i="127" l="1"/>
  <c r="F29" i="127"/>
  <c r="F32" i="127"/>
  <c r="F32" i="128"/>
  <c r="F30" i="128"/>
  <c r="F29" i="128"/>
  <c r="F25" i="128"/>
  <c r="F24" i="128"/>
  <c r="F31" i="128"/>
  <c r="F23" i="128"/>
  <c r="F34" i="128"/>
  <c r="F25" i="127"/>
  <c r="F31" i="127"/>
  <c r="F44" i="127"/>
  <c r="F24" i="127"/>
  <c r="F30" i="127"/>
  <c r="E32" i="126"/>
  <c r="E29" i="126"/>
  <c r="E23" i="126"/>
  <c r="E21" i="126" l="1"/>
  <c r="F44" i="126" s="1"/>
  <c r="F32" i="126" l="1"/>
  <c r="F31" i="126"/>
  <c r="F34" i="126"/>
  <c r="F24" i="126"/>
  <c r="F30" i="126"/>
  <c r="F29" i="126"/>
  <c r="F25" i="126"/>
  <c r="F23" i="126"/>
  <c r="E32" i="125" l="1"/>
  <c r="E29" i="125"/>
  <c r="E23" i="125"/>
  <c r="E21" i="125" l="1"/>
  <c r="F44" i="125" s="1"/>
  <c r="F34" i="125"/>
  <c r="E21" i="124"/>
  <c r="E32" i="124"/>
  <c r="E29" i="124"/>
  <c r="E23" i="124"/>
  <c r="F32" i="125" l="1"/>
  <c r="F29" i="125"/>
  <c r="F25" i="125"/>
  <c r="F24" i="125"/>
  <c r="F31" i="125"/>
  <c r="F23" i="125"/>
  <c r="F30" i="125"/>
  <c r="F34" i="124"/>
  <c r="E32" i="123"/>
  <c r="E29" i="123"/>
  <c r="E23" i="123"/>
  <c r="F24" i="124" l="1"/>
  <c r="F44" i="124"/>
  <c r="F23" i="124"/>
  <c r="F25" i="124"/>
  <c r="F30" i="124"/>
  <c r="F29" i="124"/>
  <c r="F31" i="124"/>
  <c r="F32" i="124"/>
  <c r="E21" i="123"/>
  <c r="F44" i="123" s="1"/>
  <c r="F29" i="123"/>
  <c r="F32" i="123"/>
  <c r="F31" i="123"/>
  <c r="F24" i="123"/>
  <c r="F30" i="123"/>
  <c r="F34" i="123"/>
  <c r="F25" i="123" l="1"/>
  <c r="F23" i="123"/>
  <c r="F44" i="122"/>
  <c r="F34" i="122"/>
  <c r="F32" i="122"/>
  <c r="F31" i="122"/>
  <c r="F30" i="122"/>
  <c r="F29" i="122"/>
  <c r="F25" i="122"/>
  <c r="F24" i="122"/>
  <c r="F23" i="122"/>
  <c r="E29" i="122"/>
  <c r="E32" i="122"/>
  <c r="E21" i="122" s="1"/>
  <c r="E23" i="122"/>
  <c r="F52" i="121" l="1"/>
  <c r="E32" i="121"/>
  <c r="E29" i="121"/>
  <c r="E23" i="121"/>
  <c r="E21" i="121" l="1"/>
  <c r="F31" i="121" s="1"/>
  <c r="F29" i="121"/>
  <c r="F44" i="121"/>
  <c r="F34" i="121"/>
  <c r="F30" i="121"/>
  <c r="F23" i="121"/>
  <c r="F24" i="121" l="1"/>
  <c r="F32" i="121"/>
  <c r="F52" i="120"/>
  <c r="E32" i="120"/>
  <c r="E29" i="120"/>
  <c r="E23" i="120"/>
  <c r="E21" i="120" l="1"/>
  <c r="F34" i="120" l="1"/>
  <c r="F30" i="120"/>
  <c r="F24" i="120"/>
  <c r="F44" i="120"/>
  <c r="F31" i="120"/>
  <c r="F32" i="120"/>
  <c r="F23" i="120"/>
  <c r="F29" i="120"/>
  <c r="F52" i="119" l="1"/>
  <c r="E32" i="119"/>
  <c r="E29" i="119"/>
  <c r="E23" i="119"/>
  <c r="E21" i="119" l="1"/>
  <c r="F44" i="119" s="1"/>
  <c r="F52" i="117"/>
  <c r="E32" i="117"/>
  <c r="E29" i="117"/>
  <c r="E23" i="117"/>
  <c r="F34" i="119" l="1"/>
  <c r="F29" i="119"/>
  <c r="F32" i="119"/>
  <c r="F24" i="119"/>
  <c r="F23" i="119"/>
  <c r="F31" i="119"/>
  <c r="F30" i="119"/>
  <c r="E21" i="117"/>
  <c r="F24" i="117" l="1"/>
  <c r="F31" i="117"/>
  <c r="F44" i="117"/>
  <c r="F30" i="117"/>
  <c r="F34" i="117"/>
  <c r="F32" i="117"/>
  <c r="F23" i="117"/>
  <c r="F29" i="117"/>
  <c r="E23" i="116" l="1"/>
  <c r="F52" i="116" l="1"/>
  <c r="F44" i="116"/>
  <c r="F34" i="116"/>
  <c r="E32" i="116"/>
  <c r="F32" i="116" s="1"/>
  <c r="F31" i="116"/>
  <c r="F30" i="116"/>
  <c r="E29" i="116"/>
  <c r="F29" i="116" s="1"/>
  <c r="F24" i="116"/>
  <c r="F23" i="116"/>
</calcChain>
</file>

<file path=xl/sharedStrings.xml><?xml version="1.0" encoding="utf-8"?>
<sst xmlns="http://schemas.openxmlformats.org/spreadsheetml/2006/main" count="648" uniqueCount="65">
  <si>
    <t>Druh fondu</t>
  </si>
  <si>
    <t>Typ fondu</t>
  </si>
  <si>
    <t>CZK</t>
  </si>
  <si>
    <t>Zkrácený název fondu</t>
  </si>
  <si>
    <t>Aktiva celkem</t>
  </si>
  <si>
    <t>Měna</t>
  </si>
  <si>
    <t>Jmenovitá hodnota PL, Kč</t>
  </si>
  <si>
    <t>ISIN</t>
  </si>
  <si>
    <t>Počet, ks</t>
  </si>
  <si>
    <t>Hodnota, tis. Kč</t>
  </si>
  <si>
    <t>Pokladní hotovost</t>
  </si>
  <si>
    <t>Pohledávky za bankami a družstevními záložnami</t>
  </si>
  <si>
    <t>Pohledávky za bankami a DZ - splatné na požádání</t>
  </si>
  <si>
    <t>Pohledávky za bankami a DZ - ostatní pohledávky</t>
  </si>
  <si>
    <t>Pohledávky za nebankovními subjekty</t>
  </si>
  <si>
    <t>Pohledávky za nebank. subjekty - splatné na požádání</t>
  </si>
  <si>
    <t>Pohledávky za nebank. subjekty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</si>
  <si>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</si>
  <si>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</si>
  <si>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</si>
  <si>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</si>
  <si>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</si>
  <si>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</si>
  <si>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</si>
  <si>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Účasti s podstatným a rozhodujícím vlivem</t>
  </si>
  <si>
    <t>Dlouhodobý nehmotný majetek</t>
  </si>
  <si>
    <t>Zřizovací výdaje</t>
  </si>
  <si>
    <t>Goodwill</t>
  </si>
  <si>
    <t>Ostatní dlouhodobý nehmotný majetek</t>
  </si>
  <si>
    <t>Dlouhodobý hmotný majetek</t>
  </si>
  <si>
    <t>Pozemky a budovy pro provozní činnost</t>
  </si>
  <si>
    <t>Ostatní aktiva</t>
  </si>
  <si>
    <t>Pohledávky z upsaného základního kapitálu</t>
  </si>
  <si>
    <t>Náklady a příjmy příštích období</t>
  </si>
  <si>
    <t>Podílové listy odkoupené ve sledovaném období</t>
  </si>
  <si>
    <t>Podíl                                                    na celkových aktivech, %</t>
  </si>
  <si>
    <t>Ostatní dlouhodobý hmotný majetek</t>
  </si>
  <si>
    <t>Podílové listy vydané ve sledovaném období</t>
  </si>
  <si>
    <t>ř.</t>
  </si>
  <si>
    <t>A  K  T  I  V  A</t>
  </si>
  <si>
    <t>Ukazatel</t>
  </si>
  <si>
    <t>k datu</t>
  </si>
  <si>
    <t>otevřený podílový fond</t>
  </si>
  <si>
    <r>
      <t>Raiffeisen investiční společnost a.s.</t>
    </r>
    <r>
      <rPr>
        <sz val="8"/>
        <rFont val="Arial CE"/>
        <charset val="238"/>
      </rPr>
      <t xml:space="preserve">
Praha 4, Hvězdova 1716/2b, PSČ 140 78, IČ: 29146739
zapsaná v obchodním rejstříku vedeném Městským soudem v Praze, oddíl B, vložka 18837
http://www.rfis.cz</t>
    </r>
  </si>
  <si>
    <t>Raiffeisen chráněný fond ekonomických cyklů</t>
  </si>
  <si>
    <t>speciální</t>
  </si>
  <si>
    <t>CZ0008474038</t>
  </si>
  <si>
    <t>Hodnota (v tis. Kč)</t>
  </si>
  <si>
    <t xml:space="preserve">Informační povinnost dle § 239 zákona č. 240/2013 Sb., </t>
  </si>
  <si>
    <t xml:space="preserve"> o investičních společnostech a investičních fondech, v platném znění</t>
  </si>
  <si>
    <t xml:space="preserve">Měsíční informace fondu kolektivního investování dle § 239 odst. 1 písm. c) </t>
  </si>
  <si>
    <t xml:space="preserve">Měsíční informace fondu kolektivního investování dle § 239 odst. 1 písm b) </t>
  </si>
  <si>
    <t>za období 1.1. -</t>
  </si>
  <si>
    <t>za období 1.2. -</t>
  </si>
  <si>
    <t>za období 1.3. -</t>
  </si>
  <si>
    <t>za období 1.4. -</t>
  </si>
  <si>
    <t>za období 1.5. -</t>
  </si>
  <si>
    <t>Raiffeisen investiční společnost a.s.
Praha 4, Hvězdova 1716/2b, PSČ 140 78, IČ: 29146739
zapsaná v obchodním rejstříku vedeném Městským soudem v Praze, oddíl B, vložka 18837
http://www.rfis.cz</t>
  </si>
  <si>
    <t>za období 1.6. -</t>
  </si>
  <si>
    <t>za období 1.7. -</t>
  </si>
  <si>
    <t>za období 1.8. -</t>
  </si>
  <si>
    <t>za období 1.9. -</t>
  </si>
  <si>
    <t>za období 1.10. -</t>
  </si>
  <si>
    <t>za období 1.11. -</t>
  </si>
  <si>
    <t>za období 1.12.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</si>
</sst>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4" x14ac:knownFonts="1">
    <font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</font>
    <font>
      <b/>
      <sz val="9"/>
      <name val="Arial"/>
      <family val="2"/>
    </font>
    <font>
      <sz val="9"/>
      <name val="Times New Roman"/>
      <family val="1"/>
    </font>
    <font>
      <sz val="10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</font>
    <font>
      <b/>
      <sz val="9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</font>
    <font>
      <sz val="10"/>
      <name val="Times New Roman"/>
      <family val="1"/>
    </font>
    <font>
      <b/>
      <sz val="14"/>
      <name val="Arial"/>
      <family val="2"/>
      <charset val="238"/>
    </font>
    <font>
      <b/>
      <sz val="12"/>
      <name val="Arial"/>
      <family val="2"/>
    </font>
    <font>
      <b/>
      <sz val="12"/>
      <name val="Arial CE"/>
      <charset val="238"/>
    </font>
    <font>
      <b/>
      <sz val="13"/>
      <name val="Arial CE"/>
      <family val="2"/>
      <charset val="238"/>
    </font>
    <font>
      <b/>
      <sz val="14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 applyBorder="0"/>
    <xf numFmtId="0" fontId="22" fillId="0" borderId="0"/>
  </cellStyleXfs>
  <cellXfs count="105">
    <xf numFmtId="0" fontId="0" fillId="0" borderId="0" xfId="0"/>
    <xf numFmtId="1" fontId="2" fillId="0" borderId="1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Protection="1"/>
    <xf numFmtId="0" fontId="2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0" fillId="0" borderId="0" xfId="0" applyFill="1" applyAlignment="1" applyProtection="1">
      <alignment horizontal="left"/>
    </xf>
    <xf numFmtId="3" fontId="8" fillId="0" borderId="3" xfId="0" applyNumberFormat="1" applyFont="1" applyFill="1" applyBorder="1" applyAlignment="1" applyProtection="1">
      <alignment horizontal="right" vertical="center" indent="1" shrinkToFit="1"/>
      <protection locked="0"/>
    </xf>
    <xf numFmtId="3" fontId="8" fillId="0" borderId="4" xfId="0" applyNumberFormat="1" applyFont="1" applyFill="1" applyBorder="1" applyAlignment="1" applyProtection="1">
      <alignment horizontal="right" vertical="center" indent="1" shrinkToFit="1"/>
      <protection locked="0"/>
    </xf>
    <xf numFmtId="0" fontId="13" fillId="0" borderId="5" xfId="0" applyFont="1" applyFill="1" applyBorder="1" applyAlignment="1">
      <alignment horizontal="left" vertical="center" wrapText="1" indent="1"/>
    </xf>
    <xf numFmtId="0" fontId="12" fillId="0" borderId="2" xfId="0" applyFont="1" applyFill="1" applyBorder="1" applyAlignment="1">
      <alignment vertical="center" wrapText="1"/>
    </xf>
    <xf numFmtId="1" fontId="3" fillId="0" borderId="1" xfId="0" applyNumberFormat="1" applyFont="1" applyFill="1" applyBorder="1" applyAlignment="1" applyProtection="1">
      <alignment horizontal="center"/>
      <protection locked="0"/>
    </xf>
    <xf numFmtId="3" fontId="8" fillId="0" borderId="6" xfId="0" applyNumberFormat="1" applyFont="1" applyFill="1" applyBorder="1" applyAlignment="1" applyProtection="1">
      <alignment horizontal="right" vertical="center" indent="1" shrinkToFit="1"/>
      <protection locked="0"/>
    </xf>
    <xf numFmtId="3" fontId="8" fillId="0" borderId="4" xfId="0" applyNumberFormat="1" applyFont="1" applyFill="1" applyBorder="1" applyAlignment="1" applyProtection="1">
      <alignment horizontal="right" vertical="center" indent="1"/>
      <protection locked="0"/>
    </xf>
    <xf numFmtId="0" fontId="2" fillId="0" borderId="0" xfId="0" applyFont="1" applyFill="1" applyBorder="1" applyAlignment="1" applyProtection="1">
      <alignment horizontal="right" vertical="center" indent="1"/>
      <protection hidden="1"/>
    </xf>
    <xf numFmtId="0" fontId="2" fillId="0" borderId="0" xfId="0" applyFont="1" applyFill="1" applyBorder="1" applyAlignment="1" applyProtection="1">
      <alignment vertical="center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locked="0"/>
    </xf>
    <xf numFmtId="4" fontId="2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vertical="center"/>
    </xf>
    <xf numFmtId="0" fontId="2" fillId="0" borderId="0" xfId="0" applyFont="1" applyFill="1" applyAlignment="1" applyProtection="1">
      <alignment horizontal="left" vertical="center"/>
      <protection hidden="1"/>
    </xf>
    <xf numFmtId="4" fontId="8" fillId="0" borderId="7" xfId="0" applyNumberFormat="1" applyFont="1" applyFill="1" applyBorder="1" applyAlignment="1" applyProtection="1">
      <alignment horizontal="right" vertical="center" wrapText="1" indent="2"/>
      <protection locked="0"/>
    </xf>
    <xf numFmtId="4" fontId="8" fillId="0" borderId="8" xfId="0" applyNumberFormat="1" applyFont="1" applyFill="1" applyBorder="1" applyAlignment="1" applyProtection="1">
      <alignment horizontal="right" vertical="center" wrapText="1" indent="2"/>
      <protection locked="0"/>
    </xf>
    <xf numFmtId="4" fontId="8" fillId="0" borderId="9" xfId="0" applyNumberFormat="1" applyFont="1" applyFill="1" applyBorder="1" applyAlignment="1" applyProtection="1">
      <alignment horizontal="right" vertical="center" wrapText="1" indent="2"/>
      <protection locked="0"/>
    </xf>
    <xf numFmtId="3" fontId="8" fillId="0" borderId="0" xfId="0" applyNumberFormat="1" applyFont="1" applyFill="1" applyBorder="1" applyAlignment="1" applyProtection="1">
      <alignment horizontal="right" vertical="center" indent="1"/>
      <protection locked="0"/>
    </xf>
    <xf numFmtId="4" fontId="8" fillId="0" borderId="0" xfId="0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10" xfId="0" applyFont="1" applyFill="1" applyBorder="1" applyAlignment="1" applyProtection="1">
      <alignment horizontal="right" vertical="center" indent="1"/>
    </xf>
    <xf numFmtId="0" fontId="1" fillId="0" borderId="0" xfId="0" applyFont="1"/>
    <xf numFmtId="0" fontId="8" fillId="0" borderId="0" xfId="0" applyFont="1" applyFill="1" applyAlignment="1" applyProtection="1">
      <alignment horizontal="centerContinuous"/>
      <protection hidden="1"/>
    </xf>
    <xf numFmtId="0" fontId="8" fillId="0" borderId="0" xfId="0" applyFont="1"/>
    <xf numFmtId="0" fontId="14" fillId="0" borderId="0" xfId="0" applyFont="1" applyFill="1" applyAlignment="1" applyProtection="1">
      <alignment horizontal="centerContinuous"/>
      <protection hidden="1"/>
    </xf>
    <xf numFmtId="0" fontId="8" fillId="0" borderId="0" xfId="0" applyFont="1" applyFill="1" applyAlignment="1" applyProtection="1">
      <alignment horizontal="left" vertical="center"/>
      <protection hidden="1"/>
    </xf>
    <xf numFmtId="0" fontId="8" fillId="0" borderId="0" xfId="0" applyFont="1" applyFill="1" applyAlignment="1" applyProtection="1">
      <alignment horizontal="center"/>
      <protection hidden="1"/>
    </xf>
    <xf numFmtId="49" fontId="8" fillId="0" borderId="0" xfId="0" applyNumberFormat="1" applyFont="1" applyFill="1" applyBorder="1" applyProtection="1"/>
    <xf numFmtId="0" fontId="8" fillId="0" borderId="0" xfId="0" applyFont="1" applyFill="1" applyBorder="1" applyProtection="1">
      <protection hidden="1"/>
    </xf>
    <xf numFmtId="0" fontId="8" fillId="0" borderId="0" xfId="0" applyFont="1" applyFill="1" applyBorder="1" applyAlignment="1" applyProtection="1">
      <alignment horizontal="right" vertical="center"/>
      <protection hidden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alignment horizontal="right" vertical="center" indent="1"/>
      <protection hidden="1"/>
    </xf>
    <xf numFmtId="0" fontId="8" fillId="0" borderId="0" xfId="0" applyFont="1" applyFill="1" applyAlignment="1" applyProtection="1">
      <alignment horizontal="center" vertical="center"/>
    </xf>
    <xf numFmtId="1" fontId="8" fillId="0" borderId="0" xfId="0" applyNumberFormat="1" applyFont="1" applyFill="1" applyBorder="1" applyAlignment="1" applyProtection="1">
      <alignment horizontal="center"/>
      <protection locked="0"/>
    </xf>
    <xf numFmtId="4" fontId="8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left" vertical="top"/>
    </xf>
    <xf numFmtId="0" fontId="10" fillId="0" borderId="0" xfId="0" applyFont="1" applyFill="1" applyBorder="1" applyAlignment="1" applyProtection="1">
      <alignment horizontal="justify" vertical="top" wrapText="1"/>
    </xf>
    <xf numFmtId="0" fontId="15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>
      <alignment horizontal="left" vertical="center" indent="1"/>
    </xf>
    <xf numFmtId="0" fontId="1" fillId="0" borderId="0" xfId="0" applyFont="1" applyBorder="1" applyAlignment="1">
      <alignment vertic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Alignment="1" applyProtection="1">
      <alignment horizontal="left"/>
    </xf>
    <xf numFmtId="0" fontId="13" fillId="0" borderId="11" xfId="0" applyFont="1" applyFill="1" applyBorder="1" applyAlignment="1" applyProtection="1">
      <alignment horizontal="centerContinuous" vertical="center" wrapText="1"/>
    </xf>
    <xf numFmtId="0" fontId="7" fillId="0" borderId="12" xfId="0" applyFont="1" applyFill="1" applyBorder="1" applyAlignment="1" applyProtection="1">
      <alignment horizontal="centerContinuous" vertical="center" wrapText="1"/>
    </xf>
    <xf numFmtId="0" fontId="0" fillId="0" borderId="13" xfId="0" applyFill="1" applyBorder="1" applyAlignment="1" applyProtection="1">
      <alignment horizontal="centerContinuous" vertical="center"/>
    </xf>
    <xf numFmtId="0" fontId="5" fillId="0" borderId="14" xfId="0" applyFont="1" applyFill="1" applyBorder="1" applyAlignment="1" applyProtection="1">
      <alignment horizontal="center" vertical="top" wrapText="1"/>
    </xf>
    <xf numFmtId="0" fontId="17" fillId="0" borderId="15" xfId="0" applyFont="1" applyFill="1" applyBorder="1" applyAlignment="1" applyProtection="1">
      <alignment horizontal="centerContinuous"/>
    </xf>
    <xf numFmtId="0" fontId="16" fillId="0" borderId="11" xfId="0" applyFont="1" applyFill="1" applyBorder="1" applyAlignment="1" applyProtection="1">
      <alignment horizontal="centerContinuous" vertical="center" wrapText="1"/>
    </xf>
    <xf numFmtId="0" fontId="7" fillId="0" borderId="13" xfId="0" applyFont="1" applyFill="1" applyBorder="1" applyAlignment="1" applyProtection="1">
      <alignment horizontal="centerContinuous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12" fillId="0" borderId="19" xfId="0" applyFont="1" applyFill="1" applyBorder="1" applyAlignment="1">
      <alignment vertical="center" wrapText="1"/>
    </xf>
    <xf numFmtId="0" fontId="1" fillId="0" borderId="20" xfId="0" applyFont="1" applyFill="1" applyBorder="1" applyAlignment="1">
      <alignment horizontal="left" vertical="center" indent="1"/>
    </xf>
    <xf numFmtId="0" fontId="10" fillId="0" borderId="2" xfId="0" applyFont="1" applyFill="1" applyBorder="1" applyAlignment="1" applyProtection="1">
      <alignment vertical="center" wrapText="1"/>
    </xf>
    <xf numFmtId="0" fontId="10" fillId="0" borderId="21" xfId="0" applyFont="1" applyFill="1" applyBorder="1" applyAlignment="1" applyProtection="1">
      <alignment vertical="center" wrapText="1"/>
    </xf>
    <xf numFmtId="0" fontId="13" fillId="0" borderId="22" xfId="0" applyFont="1" applyFill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Continuous"/>
    </xf>
    <xf numFmtId="0" fontId="18" fillId="0" borderId="15" xfId="0" applyFont="1" applyFill="1" applyBorder="1" applyAlignment="1" applyProtection="1">
      <alignment horizontal="centerContinuous"/>
    </xf>
    <xf numFmtId="0" fontId="19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20" fillId="0" borderId="0" xfId="0" applyFont="1" applyFill="1" applyAlignment="1" applyProtection="1">
      <alignment horizontal="centerContinuous"/>
      <protection hidden="1"/>
    </xf>
    <xf numFmtId="0" fontId="0" fillId="0" borderId="13" xfId="0" applyFill="1" applyBorder="1" applyAlignment="1" applyProtection="1">
      <alignment horizontal="centerContinuous" vertical="top"/>
    </xf>
    <xf numFmtId="0" fontId="18" fillId="0" borderId="12" xfId="0" applyFont="1" applyFill="1" applyBorder="1" applyAlignment="1" applyProtection="1">
      <alignment horizontal="centerContinuous" vertical="top"/>
    </xf>
    <xf numFmtId="0" fontId="13" fillId="0" borderId="14" xfId="0" applyFont="1" applyFill="1" applyBorder="1" applyAlignment="1" applyProtection="1">
      <alignment horizontal="center" vertical="top"/>
    </xf>
    <xf numFmtId="0" fontId="1" fillId="0" borderId="0" xfId="0" applyFont="1" applyFill="1" applyAlignment="1" applyProtection="1">
      <alignment horizontal="centerContinuous"/>
      <protection hidden="1"/>
    </xf>
    <xf numFmtId="0" fontId="21" fillId="0" borderId="0" xfId="0" applyFont="1" applyFill="1" applyAlignment="1" applyProtection="1">
      <alignment horizontal="centerContinuous"/>
      <protection hidden="1"/>
    </xf>
    <xf numFmtId="0" fontId="13" fillId="0" borderId="12" xfId="0" applyFont="1" applyFill="1" applyBorder="1" applyAlignment="1" applyProtection="1">
      <alignment horizontal="right" vertical="center" wrapText="1"/>
    </xf>
    <xf numFmtId="14" fontId="13" fillId="0" borderId="23" xfId="0" applyNumberFormat="1" applyFont="1" applyFill="1" applyBorder="1" applyAlignment="1" applyProtection="1">
      <alignment horizontal="left" vertical="center" wrapText="1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13" xfId="0" applyFont="1" applyFill="1" applyBorder="1" applyAlignment="1" applyProtection="1">
      <alignment horizontal="right" vertical="center" wrapText="1"/>
    </xf>
    <xf numFmtId="0" fontId="1" fillId="0" borderId="0" xfId="0" applyFont="1" applyFill="1" applyBorder="1" applyProtection="1"/>
    <xf numFmtId="0" fontId="1" fillId="0" borderId="0" xfId="0" applyFont="1" applyFill="1" applyAlignment="1" applyProtection="1">
      <alignment vertical="center"/>
    </xf>
    <xf numFmtId="0" fontId="1" fillId="0" borderId="24" xfId="0" applyFont="1" applyFill="1" applyBorder="1" applyAlignment="1">
      <alignment horizontal="left" vertical="center" indent="1"/>
    </xf>
    <xf numFmtId="3" fontId="1" fillId="0" borderId="8" xfId="0" applyNumberFormat="1" applyFont="1" applyFill="1" applyBorder="1" applyAlignment="1" applyProtection="1">
      <alignment horizontal="right" vertical="center" indent="1"/>
    </xf>
    <xf numFmtId="0" fontId="1" fillId="0" borderId="25" xfId="0" applyFont="1" applyFill="1" applyBorder="1" applyAlignment="1">
      <alignment horizontal="left" vertical="center" indent="1"/>
    </xf>
    <xf numFmtId="3" fontId="1" fillId="0" borderId="9" xfId="0" applyNumberFormat="1" applyFont="1" applyFill="1" applyBorder="1" applyAlignment="1" applyProtection="1">
      <alignment horizontal="right" vertical="center" indent="1"/>
    </xf>
    <xf numFmtId="0" fontId="1" fillId="0" borderId="24" xfId="0" applyFont="1" applyFill="1" applyBorder="1" applyAlignment="1">
      <alignment horizontal="left" vertical="center" indent="2"/>
    </xf>
    <xf numFmtId="0" fontId="1" fillId="0" borderId="2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1" fillId="0" borderId="26" xfId="0" applyFont="1" applyFill="1" applyBorder="1" applyAlignment="1" applyProtection="1">
      <alignment horizontal="left" vertical="center" indent="1"/>
      <protection hidden="1"/>
    </xf>
    <xf numFmtId="0" fontId="2" fillId="0" borderId="27" xfId="0" applyFont="1" applyFill="1" applyBorder="1" applyProtection="1">
      <protection hidden="1"/>
    </xf>
    <xf numFmtId="0" fontId="3" fillId="0" borderId="28" xfId="0" applyFont="1" applyFill="1" applyBorder="1" applyProtection="1">
      <protection hidden="1"/>
    </xf>
    <xf numFmtId="0" fontId="5" fillId="0" borderId="0" xfId="0" applyFont="1" applyFill="1" applyBorder="1" applyAlignment="1" applyProtection="1">
      <alignment horizontal="center" vertical="center" wrapText="1"/>
    </xf>
    <xf numFmtId="3" fontId="8" fillId="0" borderId="0" xfId="0" applyNumberFormat="1" applyFont="1" applyFill="1" applyBorder="1" applyAlignment="1" applyProtection="1">
      <alignment horizontal="right" vertical="center" indent="1" shrinkToFit="1"/>
      <protection locked="0"/>
    </xf>
    <xf numFmtId="0" fontId="23" fillId="2" borderId="0" xfId="1" applyFont="1" applyFill="1" applyAlignment="1">
      <alignment horizontal="centerContinuous" vertical="center" wrapText="1"/>
    </xf>
    <xf numFmtId="0" fontId="10" fillId="0" borderId="0" xfId="0" applyFont="1" applyFill="1" applyBorder="1" applyAlignment="1" applyProtection="1">
      <alignment vertical="center" wrapText="1"/>
    </xf>
    <xf numFmtId="3" fontId="1" fillId="0" borderId="0" xfId="0" applyNumberFormat="1" applyFont="1" applyFill="1" applyBorder="1" applyAlignment="1" applyProtection="1">
      <alignment horizontal="right" vertical="center" indent="1"/>
    </xf>
    <xf numFmtId="0" fontId="9" fillId="2" borderId="0" xfId="0" applyFont="1" applyFill="1" applyAlignment="1">
      <alignment horizontal="centerContinuous" vertical="center" wrapText="1"/>
    </xf>
    <xf numFmtId="0" fontId="19" fillId="2" borderId="0" xfId="0" applyNumberFormat="1" applyFont="1" applyFill="1" applyAlignment="1">
      <alignment horizontal="centerContinuous"/>
    </xf>
    <xf numFmtId="0" fontId="0" fillId="2" borderId="0" xfId="0" applyFill="1" applyBorder="1" applyAlignment="1">
      <alignment horizontal="centerContinuous" vertical="center"/>
    </xf>
    <xf numFmtId="3" fontId="0" fillId="0" borderId="0" xfId="0" applyNumberFormat="1"/>
    <xf numFmtId="4" fontId="0" fillId="0" borderId="0" xfId="0" applyNumberFormat="1"/>
    <xf numFmtId="0" fontId="1" fillId="0" borderId="29" xfId="0" applyFont="1" applyFill="1" applyBorder="1" applyAlignment="1">
      <alignment horizontal="left" vertical="center" indent="1"/>
    </xf>
    <xf numFmtId="0" fontId="1" fillId="0" borderId="30" xfId="0" applyFont="1" applyBorder="1" applyAlignment="1">
      <alignment vertical="center"/>
    </xf>
    <xf numFmtId="0" fontId="5" fillId="0" borderId="31" xfId="0" applyFont="1" applyFill="1" applyBorder="1" applyAlignment="1" applyProtection="1">
      <alignment horizontal="center" vertical="center" wrapText="1"/>
    </xf>
    <xf numFmtId="3" fontId="8" fillId="0" borderId="32" xfId="0" applyNumberFormat="1" applyFont="1" applyFill="1" applyBorder="1" applyAlignment="1" applyProtection="1">
      <alignment horizontal="right" vertical="center" indent="1" shrinkToFit="1"/>
      <protection locked="0"/>
    </xf>
    <xf numFmtId="4" fontId="8" fillId="0" borderId="33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_Denni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57151</xdr:rowOff>
    </xdr:from>
    <xdr:to>
      <xdr:col>1</xdr:col>
      <xdr:colOff>161925</xdr:colOff>
      <xdr:row>2</xdr:row>
      <xdr:rowOff>47626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1"/>
          <a:ext cx="1495425" cy="381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104775</xdr:colOff>
      <xdr:row>1</xdr:row>
      <xdr:rowOff>219075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95425" cy="381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104775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95425" cy="381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104775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95425" cy="390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57151</xdr:rowOff>
    </xdr:from>
    <xdr:to>
      <xdr:col>1</xdr:col>
      <xdr:colOff>161925</xdr:colOff>
      <xdr:row>2</xdr:row>
      <xdr:rowOff>47626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1"/>
          <a:ext cx="1495425" cy="381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57151</xdr:rowOff>
    </xdr:from>
    <xdr:to>
      <xdr:col>1</xdr:col>
      <xdr:colOff>161925</xdr:colOff>
      <xdr:row>2</xdr:row>
      <xdr:rowOff>47626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1"/>
          <a:ext cx="1495425" cy="381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57151</xdr:rowOff>
    </xdr:from>
    <xdr:to>
      <xdr:col>1</xdr:col>
      <xdr:colOff>161925</xdr:colOff>
      <xdr:row>2</xdr:row>
      <xdr:rowOff>47626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1"/>
          <a:ext cx="1495425" cy="381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57151</xdr:rowOff>
    </xdr:from>
    <xdr:to>
      <xdr:col>1</xdr:col>
      <xdr:colOff>161925</xdr:colOff>
      <xdr:row>2</xdr:row>
      <xdr:rowOff>47626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1"/>
          <a:ext cx="1495425" cy="381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104775</xdr:colOff>
      <xdr:row>1</xdr:row>
      <xdr:rowOff>219075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95425" cy="381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104775</xdr:colOff>
      <xdr:row>1</xdr:row>
      <xdr:rowOff>219075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95425" cy="381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104775</xdr:colOff>
      <xdr:row>1</xdr:row>
      <xdr:rowOff>219075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95425" cy="381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104775</xdr:colOff>
      <xdr:row>1</xdr:row>
      <xdr:rowOff>219075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95425" cy="381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59"/>
  <sheetViews>
    <sheetView topLeftCell="A13" workbookViewId="0">
      <selection activeCell="F55" sqref="F55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48</v>
      </c>
      <c r="B4" s="27"/>
      <c r="C4" s="27"/>
      <c r="D4" s="27"/>
      <c r="E4" s="27"/>
      <c r="F4" s="27"/>
    </row>
    <row r="5" spans="1:6" ht="16.5" x14ac:dyDescent="0.25">
      <c r="A5" s="67" t="s">
        <v>49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44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46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42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45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8" ht="15.75" x14ac:dyDescent="0.2">
      <c r="A17" s="66" t="s">
        <v>50</v>
      </c>
      <c r="B17" s="4"/>
      <c r="C17" s="4"/>
      <c r="D17" s="5"/>
      <c r="E17" s="5"/>
      <c r="F17" s="5"/>
    </row>
    <row r="18" spans="1:8" ht="13.5" thickBot="1" x14ac:dyDescent="0.25">
      <c r="A18" s="42"/>
      <c r="B18" s="42"/>
      <c r="C18" s="42"/>
      <c r="D18" s="79"/>
      <c r="E18" s="79"/>
      <c r="F18" s="79"/>
    </row>
    <row r="19" spans="1:8" ht="38.25" x14ac:dyDescent="0.25">
      <c r="A19" s="52" t="s">
        <v>39</v>
      </c>
      <c r="B19" s="48"/>
      <c r="C19" s="53"/>
      <c r="D19" s="62" t="s">
        <v>38</v>
      </c>
      <c r="E19" s="75" t="s">
        <v>9</v>
      </c>
      <c r="F19" s="76" t="s">
        <v>35</v>
      </c>
    </row>
    <row r="20" spans="1:8" ht="13.5" thickBot="1" x14ac:dyDescent="0.25">
      <c r="A20" s="49"/>
      <c r="B20" s="50"/>
      <c r="C20" s="54"/>
      <c r="D20" s="51"/>
      <c r="E20" s="73" t="s">
        <v>41</v>
      </c>
      <c r="F20" s="74">
        <v>41670</v>
      </c>
    </row>
    <row r="21" spans="1:8" x14ac:dyDescent="0.2">
      <c r="A21" s="9" t="s">
        <v>4</v>
      </c>
      <c r="B21" s="58"/>
      <c r="C21" s="58"/>
      <c r="D21" s="55">
        <v>1</v>
      </c>
      <c r="E21" s="12">
        <v>1025505</v>
      </c>
      <c r="F21" s="20">
        <v>100</v>
      </c>
    </row>
    <row r="22" spans="1:8" x14ac:dyDescent="0.2">
      <c r="A22" s="59" t="s">
        <v>10</v>
      </c>
      <c r="B22" s="10"/>
      <c r="C22" s="10"/>
      <c r="D22" s="56">
        <v>2</v>
      </c>
      <c r="E22" s="7">
        <v>0</v>
      </c>
      <c r="F22" s="21">
        <v>0</v>
      </c>
    </row>
    <row r="23" spans="1:8" x14ac:dyDescent="0.2">
      <c r="A23" s="80" t="s">
        <v>11</v>
      </c>
      <c r="B23" s="10"/>
      <c r="C23" s="10"/>
      <c r="D23" s="56">
        <v>3</v>
      </c>
      <c r="E23" s="7">
        <f>E24</f>
        <v>195487</v>
      </c>
      <c r="F23" s="21">
        <f>E23/(E21/100)</f>
        <v>19.06251066547701</v>
      </c>
    </row>
    <row r="24" spans="1:8" x14ac:dyDescent="0.2">
      <c r="A24" s="84" t="s">
        <v>12</v>
      </c>
      <c r="B24" s="85"/>
      <c r="C24" s="85"/>
      <c r="D24" s="56">
        <v>4</v>
      </c>
      <c r="E24" s="7">
        <v>195487</v>
      </c>
      <c r="F24" s="21">
        <f>E24/(E21/100)</f>
        <v>19.06251066547701</v>
      </c>
    </row>
    <row r="25" spans="1:8" x14ac:dyDescent="0.2">
      <c r="A25" s="84" t="s">
        <v>13</v>
      </c>
      <c r="B25" s="85"/>
      <c r="C25" s="85"/>
      <c r="D25" s="56">
        <v>5</v>
      </c>
      <c r="E25" s="7">
        <v>0</v>
      </c>
      <c r="F25" s="21">
        <v>0</v>
      </c>
    </row>
    <row r="26" spans="1:8" x14ac:dyDescent="0.2">
      <c r="A26" s="80" t="s">
        <v>14</v>
      </c>
      <c r="B26" s="85"/>
      <c r="C26" s="85"/>
      <c r="D26" s="56">
        <v>6</v>
      </c>
      <c r="E26" s="7">
        <v>0</v>
      </c>
      <c r="F26" s="21">
        <v>0</v>
      </c>
      <c r="H26" s="98"/>
    </row>
    <row r="27" spans="1:8" x14ac:dyDescent="0.2">
      <c r="A27" s="84" t="s">
        <v>15</v>
      </c>
      <c r="B27" s="85"/>
      <c r="C27" s="85"/>
      <c r="D27" s="56">
        <v>7</v>
      </c>
      <c r="E27" s="7">
        <v>0</v>
      </c>
      <c r="F27" s="21">
        <v>0</v>
      </c>
    </row>
    <row r="28" spans="1:8" x14ac:dyDescent="0.2">
      <c r="A28" s="84" t="s">
        <v>16</v>
      </c>
      <c r="B28" s="85"/>
      <c r="C28" s="85"/>
      <c r="D28" s="56">
        <v>8</v>
      </c>
      <c r="E28" s="7">
        <v>0</v>
      </c>
      <c r="F28" s="21">
        <v>0</v>
      </c>
    </row>
    <row r="29" spans="1:8" x14ac:dyDescent="0.2">
      <c r="A29" s="80" t="s">
        <v>17</v>
      </c>
      <c r="B29" s="85"/>
      <c r="C29" s="85"/>
      <c r="D29" s="56">
        <v>9</v>
      </c>
      <c r="E29" s="7">
        <f>E30+E31</f>
        <v>778165</v>
      </c>
      <c r="F29" s="21">
        <f>E29/(E21/100)</f>
        <v>75.8811512376829</v>
      </c>
    </row>
    <row r="30" spans="1:8" x14ac:dyDescent="0.2">
      <c r="A30" s="84" t="s">
        <v>18</v>
      </c>
      <c r="B30" s="85"/>
      <c r="C30" s="85"/>
      <c r="D30" s="56">
        <v>10</v>
      </c>
      <c r="E30" s="7">
        <v>661698</v>
      </c>
      <c r="F30" s="21">
        <f>E30/(E21/100)</f>
        <v>64.524112510421702</v>
      </c>
      <c r="G30" s="98"/>
    </row>
    <row r="31" spans="1:8" x14ac:dyDescent="0.2">
      <c r="A31" s="84" t="s">
        <v>19</v>
      </c>
      <c r="B31" s="85"/>
      <c r="C31" s="85"/>
      <c r="D31" s="56">
        <v>11</v>
      </c>
      <c r="E31" s="7">
        <v>116467</v>
      </c>
      <c r="F31" s="21">
        <f>E31/(E21/100)</f>
        <v>11.357038727261203</v>
      </c>
    </row>
    <row r="32" spans="1:8" x14ac:dyDescent="0.2">
      <c r="A32" s="80" t="s">
        <v>20</v>
      </c>
      <c r="B32" s="85"/>
      <c r="C32" s="85"/>
      <c r="D32" s="56">
        <v>12</v>
      </c>
      <c r="E32" s="7">
        <f>E34</f>
        <v>51795</v>
      </c>
      <c r="F32" s="21">
        <f>E32/(E21/100)</f>
        <v>5.0506823467462372</v>
      </c>
      <c r="H32" s="99"/>
    </row>
    <row r="33" spans="1:6" x14ac:dyDescent="0.2">
      <c r="A33" s="84" t="s">
        <v>21</v>
      </c>
      <c r="B33" s="85"/>
      <c r="C33" s="85"/>
      <c r="D33" s="56">
        <v>13</v>
      </c>
      <c r="E33" s="7">
        <v>0</v>
      </c>
      <c r="F33" s="21">
        <v>0</v>
      </c>
    </row>
    <row r="34" spans="1:6" x14ac:dyDescent="0.2">
      <c r="A34" s="84" t="s">
        <v>22</v>
      </c>
      <c r="B34" s="85"/>
      <c r="C34" s="85"/>
      <c r="D34" s="56">
        <v>14</v>
      </c>
      <c r="E34" s="7">
        <v>51795</v>
      </c>
      <c r="F34" s="21">
        <f>E34/(E21/100)</f>
        <v>5.0506823467462372</v>
      </c>
    </row>
    <row r="35" spans="1:6" x14ac:dyDescent="0.2">
      <c r="A35" s="84" t="s">
        <v>23</v>
      </c>
      <c r="B35" s="85"/>
      <c r="C35" s="85"/>
      <c r="D35" s="56">
        <v>15</v>
      </c>
      <c r="E35" s="7">
        <v>0</v>
      </c>
      <c r="F35" s="21">
        <v>0</v>
      </c>
    </row>
    <row r="36" spans="1:6" x14ac:dyDescent="0.2">
      <c r="A36" s="80" t="s">
        <v>24</v>
      </c>
      <c r="B36" s="85"/>
      <c r="C36" s="85"/>
      <c r="D36" s="56">
        <v>16</v>
      </c>
      <c r="E36" s="7">
        <v>0</v>
      </c>
      <c r="F36" s="21">
        <v>0</v>
      </c>
    </row>
    <row r="37" spans="1:6" x14ac:dyDescent="0.2">
      <c r="A37" s="80" t="s">
        <v>25</v>
      </c>
      <c r="B37" s="85"/>
      <c r="C37" s="85"/>
      <c r="D37" s="56">
        <v>17</v>
      </c>
      <c r="E37" s="7">
        <v>0</v>
      </c>
      <c r="F37" s="21">
        <v>0</v>
      </c>
    </row>
    <row r="38" spans="1:6" x14ac:dyDescent="0.2">
      <c r="A38" s="84" t="s">
        <v>26</v>
      </c>
      <c r="B38" s="85"/>
      <c r="C38" s="85"/>
      <c r="D38" s="56">
        <v>18</v>
      </c>
      <c r="E38" s="7">
        <v>0</v>
      </c>
      <c r="F38" s="21">
        <v>0</v>
      </c>
    </row>
    <row r="39" spans="1:6" x14ac:dyDescent="0.2">
      <c r="A39" s="84" t="s">
        <v>27</v>
      </c>
      <c r="B39" s="85"/>
      <c r="C39" s="85"/>
      <c r="D39" s="56">
        <v>19</v>
      </c>
      <c r="E39" s="7">
        <v>0</v>
      </c>
      <c r="F39" s="21">
        <v>0</v>
      </c>
    </row>
    <row r="40" spans="1:6" x14ac:dyDescent="0.2">
      <c r="A40" s="84" t="s">
        <v>28</v>
      </c>
      <c r="B40" s="85"/>
      <c r="C40" s="85"/>
      <c r="D40" s="56">
        <v>20</v>
      </c>
      <c r="E40" s="7">
        <v>0</v>
      </c>
      <c r="F40" s="21">
        <v>0</v>
      </c>
    </row>
    <row r="41" spans="1:6" x14ac:dyDescent="0.2">
      <c r="A41" s="80" t="s">
        <v>29</v>
      </c>
      <c r="B41" s="85"/>
      <c r="C41" s="85"/>
      <c r="D41" s="56">
        <v>21</v>
      </c>
      <c r="E41" s="7">
        <v>0</v>
      </c>
      <c r="F41" s="21">
        <v>0</v>
      </c>
    </row>
    <row r="42" spans="1:6" x14ac:dyDescent="0.2">
      <c r="A42" s="84" t="s">
        <v>30</v>
      </c>
      <c r="B42" s="85"/>
      <c r="C42" s="85"/>
      <c r="D42" s="56">
        <v>22</v>
      </c>
      <c r="E42" s="7">
        <v>0</v>
      </c>
      <c r="F42" s="21">
        <v>0</v>
      </c>
    </row>
    <row r="43" spans="1:6" x14ac:dyDescent="0.2">
      <c r="A43" s="84" t="s">
        <v>36</v>
      </c>
      <c r="B43" s="85"/>
      <c r="C43" s="85"/>
      <c r="D43" s="56">
        <v>23</v>
      </c>
      <c r="E43" s="7">
        <v>0</v>
      </c>
      <c r="F43" s="21">
        <v>0</v>
      </c>
    </row>
    <row r="44" spans="1:6" x14ac:dyDescent="0.2">
      <c r="A44" s="80" t="s">
        <v>31</v>
      </c>
      <c r="B44" s="85"/>
      <c r="C44" s="85"/>
      <c r="D44" s="56">
        <v>24</v>
      </c>
      <c r="E44" s="7">
        <v>58</v>
      </c>
      <c r="F44" s="21">
        <f>E44/(E21/100)</f>
        <v>5.6557500938561982E-3</v>
      </c>
    </row>
    <row r="45" spans="1:6" x14ac:dyDescent="0.2">
      <c r="A45" s="80" t="s">
        <v>32</v>
      </c>
      <c r="B45" s="85"/>
      <c r="C45" s="85"/>
      <c r="D45" s="56">
        <v>25</v>
      </c>
      <c r="E45" s="7">
        <v>0</v>
      </c>
      <c r="F45" s="21">
        <v>0</v>
      </c>
    </row>
    <row r="46" spans="1:6" ht="13.5" thickBot="1" x14ac:dyDescent="0.25">
      <c r="A46" s="82" t="s">
        <v>33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51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8</v>
      </c>
      <c r="F51" s="76" t="s">
        <v>47</v>
      </c>
    </row>
    <row r="52" spans="1:6" ht="16.5" thickBot="1" x14ac:dyDescent="0.25">
      <c r="A52" s="69" t="s">
        <v>40</v>
      </c>
      <c r="B52" s="68"/>
      <c r="C52" s="68"/>
      <c r="D52" s="70" t="s">
        <v>38</v>
      </c>
      <c r="E52" s="77" t="s">
        <v>52</v>
      </c>
      <c r="F52" s="74">
        <f>$F$20</f>
        <v>41670</v>
      </c>
    </row>
    <row r="53" spans="1:6" x14ac:dyDescent="0.2">
      <c r="A53" s="80" t="s">
        <v>37</v>
      </c>
      <c r="B53" s="60"/>
      <c r="C53" s="60"/>
      <c r="D53" s="56">
        <v>1</v>
      </c>
      <c r="E53" s="7">
        <v>164310354</v>
      </c>
      <c r="F53" s="81">
        <v>167891</v>
      </c>
    </row>
    <row r="54" spans="1:6" ht="13.5" thickBot="1" x14ac:dyDescent="0.25">
      <c r="A54" s="82" t="s">
        <v>34</v>
      </c>
      <c r="B54" s="61"/>
      <c r="C54" s="61"/>
      <c r="D54" s="57">
        <v>2</v>
      </c>
      <c r="E54" s="8">
        <v>4125959</v>
      </c>
      <c r="F54" s="83">
        <v>4212</v>
      </c>
    </row>
    <row r="55" spans="1:6" x14ac:dyDescent="0.2">
      <c r="A55" s="43"/>
      <c r="B55" s="93"/>
      <c r="C55" s="93"/>
      <c r="D55" s="90"/>
      <c r="E55" s="91"/>
      <c r="F55" s="94"/>
    </row>
    <row r="56" spans="1:6" ht="46.5" x14ac:dyDescent="0.25">
      <c r="A56" s="92" t="s">
        <v>43</v>
      </c>
      <c r="B56" s="95"/>
      <c r="C56" s="95"/>
      <c r="D56" s="96"/>
      <c r="E56" s="96"/>
      <c r="F56" s="97"/>
    </row>
    <row r="59" spans="1:6" x14ac:dyDescent="0.2">
      <c r="E59" s="98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workbookViewId="0">
      <selection activeCell="J32" sqref="J32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48</v>
      </c>
      <c r="B4" s="27"/>
      <c r="C4" s="27"/>
      <c r="D4" s="27"/>
      <c r="E4" s="27"/>
      <c r="F4" s="27"/>
    </row>
    <row r="5" spans="1:6" ht="16.5" x14ac:dyDescent="0.25">
      <c r="A5" s="67" t="s">
        <v>49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44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46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42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45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6" ht="15.75" x14ac:dyDescent="0.2">
      <c r="A17" s="66" t="s">
        <v>50</v>
      </c>
      <c r="B17" s="4"/>
      <c r="C17" s="4"/>
      <c r="D17" s="5"/>
      <c r="E17" s="5"/>
      <c r="F17" s="5"/>
    </row>
    <row r="18" spans="1:6" ht="13.5" thickBot="1" x14ac:dyDescent="0.25">
      <c r="A18" s="42"/>
      <c r="B18" s="42"/>
      <c r="C18" s="42"/>
      <c r="D18" s="79"/>
      <c r="E18" s="79"/>
      <c r="F18" s="79"/>
    </row>
    <row r="19" spans="1:6" ht="38.25" x14ac:dyDescent="0.25">
      <c r="A19" s="52" t="s">
        <v>39</v>
      </c>
      <c r="B19" s="48"/>
      <c r="C19" s="53"/>
      <c r="D19" s="62" t="s">
        <v>38</v>
      </c>
      <c r="E19" s="75" t="s">
        <v>9</v>
      </c>
      <c r="F19" s="76" t="s">
        <v>35</v>
      </c>
    </row>
    <row r="20" spans="1:6" ht="13.5" thickBot="1" x14ac:dyDescent="0.25">
      <c r="A20" s="49"/>
      <c r="B20" s="50"/>
      <c r="C20" s="54"/>
      <c r="D20" s="51"/>
      <c r="E20" s="73" t="s">
        <v>41</v>
      </c>
      <c r="F20" s="74">
        <v>41943</v>
      </c>
    </row>
    <row r="21" spans="1:6" x14ac:dyDescent="0.2">
      <c r="A21" s="9" t="s">
        <v>4</v>
      </c>
      <c r="B21" s="58"/>
      <c r="C21" s="58"/>
      <c r="D21" s="55">
        <v>1</v>
      </c>
      <c r="E21" s="12">
        <f>E22+E23+E29+E32+E44</f>
        <v>2152567</v>
      </c>
      <c r="F21" s="20">
        <v>100</v>
      </c>
    </row>
    <row r="22" spans="1:6" hidden="1" x14ac:dyDescent="0.2">
      <c r="A22" s="59" t="s">
        <v>10</v>
      </c>
      <c r="B22" s="10"/>
      <c r="C22" s="10"/>
      <c r="D22" s="56">
        <v>2</v>
      </c>
      <c r="E22" s="7">
        <v>0</v>
      </c>
      <c r="F22" s="21">
        <v>0</v>
      </c>
    </row>
    <row r="23" spans="1:6" x14ac:dyDescent="0.2">
      <c r="A23" s="80" t="s">
        <v>11</v>
      </c>
      <c r="B23" s="10"/>
      <c r="C23" s="10"/>
      <c r="D23" s="56">
        <v>3</v>
      </c>
      <c r="E23" s="7">
        <f>E24+E25</f>
        <v>236449</v>
      </c>
      <c r="F23" s="21">
        <f>E23/E21*100</f>
        <v>10.984512909470414</v>
      </c>
    </row>
    <row r="24" spans="1:6" x14ac:dyDescent="0.2">
      <c r="A24" s="84" t="s">
        <v>12</v>
      </c>
      <c r="B24" s="85"/>
      <c r="C24" s="85"/>
      <c r="D24" s="56">
        <v>4</v>
      </c>
      <c r="E24" s="7">
        <v>236449</v>
      </c>
      <c r="F24" s="21">
        <f>E24/E21*100</f>
        <v>10.984512909470414</v>
      </c>
    </row>
    <row r="25" spans="1:6" x14ac:dyDescent="0.2">
      <c r="A25" s="84" t="s">
        <v>13</v>
      </c>
      <c r="B25" s="85"/>
      <c r="C25" s="85"/>
      <c r="D25" s="56">
        <v>5</v>
      </c>
      <c r="E25" s="7">
        <v>0</v>
      </c>
      <c r="F25" s="21">
        <f>E25/E21*100</f>
        <v>0</v>
      </c>
    </row>
    <row r="26" spans="1:6" hidden="1" x14ac:dyDescent="0.2">
      <c r="A26" s="80" t="s">
        <v>14</v>
      </c>
      <c r="B26" s="85"/>
      <c r="C26" s="85"/>
      <c r="D26" s="56">
        <v>6</v>
      </c>
      <c r="E26" s="7">
        <v>0</v>
      </c>
      <c r="F26" s="21">
        <v>0</v>
      </c>
    </row>
    <row r="27" spans="1:6" hidden="1" x14ac:dyDescent="0.2">
      <c r="A27" s="84" t="s">
        <v>15</v>
      </c>
      <c r="B27" s="85"/>
      <c r="C27" s="85"/>
      <c r="D27" s="56">
        <v>7</v>
      </c>
      <c r="E27" s="7">
        <v>0</v>
      </c>
      <c r="F27" s="21">
        <v>0</v>
      </c>
    </row>
    <row r="28" spans="1:6" hidden="1" x14ac:dyDescent="0.2">
      <c r="A28" s="84" t="s">
        <v>16</v>
      </c>
      <c r="B28" s="85"/>
      <c r="C28" s="85"/>
      <c r="D28" s="56">
        <v>8</v>
      </c>
      <c r="E28" s="7">
        <v>0</v>
      </c>
      <c r="F28" s="21">
        <v>0</v>
      </c>
    </row>
    <row r="29" spans="1:6" x14ac:dyDescent="0.2">
      <c r="A29" s="80" t="s">
        <v>17</v>
      </c>
      <c r="B29" s="85"/>
      <c r="C29" s="85"/>
      <c r="D29" s="56">
        <v>9</v>
      </c>
      <c r="E29" s="7">
        <f>E30+E31</f>
        <v>1814154</v>
      </c>
      <c r="F29" s="21">
        <f>E29/E21*100</f>
        <v>84.278631048418006</v>
      </c>
    </row>
    <row r="30" spans="1:6" x14ac:dyDescent="0.2">
      <c r="A30" s="84" t="s">
        <v>18</v>
      </c>
      <c r="B30" s="85"/>
      <c r="C30" s="85"/>
      <c r="D30" s="56">
        <v>10</v>
      </c>
      <c r="E30" s="7">
        <v>1489951</v>
      </c>
      <c r="F30" s="21">
        <f>E30/E21*100</f>
        <v>69.217404150486374</v>
      </c>
    </row>
    <row r="31" spans="1:6" x14ac:dyDescent="0.2">
      <c r="A31" s="84" t="s">
        <v>19</v>
      </c>
      <c r="B31" s="85"/>
      <c r="C31" s="85"/>
      <c r="D31" s="56">
        <v>11</v>
      </c>
      <c r="E31" s="7">
        <v>324203</v>
      </c>
      <c r="F31" s="21">
        <f>E31/E21*100</f>
        <v>15.061226897931631</v>
      </c>
    </row>
    <row r="32" spans="1:6" x14ac:dyDescent="0.2">
      <c r="A32" s="80" t="s">
        <v>20</v>
      </c>
      <c r="B32" s="85"/>
      <c r="C32" s="85"/>
      <c r="D32" s="56">
        <v>12</v>
      </c>
      <c r="E32" s="7">
        <f>E33+E34+E35</f>
        <v>101625</v>
      </c>
      <c r="F32" s="21">
        <f>E32/E21*100</f>
        <v>4.7211074033932512</v>
      </c>
    </row>
    <row r="33" spans="1:6" x14ac:dyDescent="0.2">
      <c r="A33" s="84" t="s">
        <v>21</v>
      </c>
      <c r="B33" s="85"/>
      <c r="C33" s="85"/>
      <c r="D33" s="56">
        <v>13</v>
      </c>
      <c r="E33" s="7">
        <v>0</v>
      </c>
      <c r="F33" s="21">
        <v>0</v>
      </c>
    </row>
    <row r="34" spans="1:6" x14ac:dyDescent="0.2">
      <c r="A34" s="84" t="s">
        <v>22</v>
      </c>
      <c r="B34" s="85"/>
      <c r="C34" s="85"/>
      <c r="D34" s="56">
        <v>14</v>
      </c>
      <c r="E34" s="7">
        <v>101625</v>
      </c>
      <c r="F34" s="21">
        <f>E34/E21*100</f>
        <v>4.7211074033932512</v>
      </c>
    </row>
    <row r="35" spans="1:6" x14ac:dyDescent="0.2">
      <c r="A35" s="84" t="s">
        <v>23</v>
      </c>
      <c r="B35" s="85"/>
      <c r="C35" s="85"/>
      <c r="D35" s="56">
        <v>15</v>
      </c>
      <c r="E35" s="7">
        <v>0</v>
      </c>
      <c r="F35" s="21">
        <v>0</v>
      </c>
    </row>
    <row r="36" spans="1:6" hidden="1" x14ac:dyDescent="0.2">
      <c r="A36" s="80" t="s">
        <v>24</v>
      </c>
      <c r="B36" s="85"/>
      <c r="C36" s="85"/>
      <c r="D36" s="56">
        <v>16</v>
      </c>
      <c r="E36" s="7">
        <v>0</v>
      </c>
      <c r="F36" s="21">
        <v>0</v>
      </c>
    </row>
    <row r="37" spans="1:6" hidden="1" x14ac:dyDescent="0.2">
      <c r="A37" s="80" t="s">
        <v>25</v>
      </c>
      <c r="B37" s="85"/>
      <c r="C37" s="85"/>
      <c r="D37" s="56">
        <v>17</v>
      </c>
      <c r="E37" s="7">
        <v>0</v>
      </c>
      <c r="F37" s="21">
        <v>0</v>
      </c>
    </row>
    <row r="38" spans="1:6" hidden="1" x14ac:dyDescent="0.2">
      <c r="A38" s="84" t="s">
        <v>26</v>
      </c>
      <c r="B38" s="85"/>
      <c r="C38" s="85"/>
      <c r="D38" s="56">
        <v>18</v>
      </c>
      <c r="E38" s="7">
        <v>0</v>
      </c>
      <c r="F38" s="21">
        <v>0</v>
      </c>
    </row>
    <row r="39" spans="1:6" hidden="1" x14ac:dyDescent="0.2">
      <c r="A39" s="84" t="s">
        <v>27</v>
      </c>
      <c r="B39" s="85"/>
      <c r="C39" s="85"/>
      <c r="D39" s="56">
        <v>19</v>
      </c>
      <c r="E39" s="7">
        <v>0</v>
      </c>
      <c r="F39" s="21">
        <v>0</v>
      </c>
    </row>
    <row r="40" spans="1:6" hidden="1" x14ac:dyDescent="0.2">
      <c r="A40" s="84" t="s">
        <v>28</v>
      </c>
      <c r="B40" s="85"/>
      <c r="C40" s="85"/>
      <c r="D40" s="56">
        <v>20</v>
      </c>
      <c r="E40" s="7">
        <v>0</v>
      </c>
      <c r="F40" s="21">
        <v>0</v>
      </c>
    </row>
    <row r="41" spans="1:6" hidden="1" x14ac:dyDescent="0.2">
      <c r="A41" s="80" t="s">
        <v>29</v>
      </c>
      <c r="B41" s="85"/>
      <c r="C41" s="85"/>
      <c r="D41" s="56">
        <v>21</v>
      </c>
      <c r="E41" s="7">
        <v>0</v>
      </c>
      <c r="F41" s="21">
        <v>0</v>
      </c>
    </row>
    <row r="42" spans="1:6" hidden="1" x14ac:dyDescent="0.2">
      <c r="A42" s="84" t="s">
        <v>30</v>
      </c>
      <c r="B42" s="85"/>
      <c r="C42" s="85"/>
      <c r="D42" s="56">
        <v>22</v>
      </c>
      <c r="E42" s="7">
        <v>0</v>
      </c>
      <c r="F42" s="21">
        <v>0</v>
      </c>
    </row>
    <row r="43" spans="1:6" hidden="1" x14ac:dyDescent="0.2">
      <c r="A43" s="84" t="s">
        <v>36</v>
      </c>
      <c r="B43" s="85"/>
      <c r="C43" s="85"/>
      <c r="D43" s="56">
        <v>23</v>
      </c>
      <c r="E43" s="7">
        <v>0</v>
      </c>
      <c r="F43" s="21">
        <v>0</v>
      </c>
    </row>
    <row r="44" spans="1:6" x14ac:dyDescent="0.2">
      <c r="A44" s="80" t="s">
        <v>31</v>
      </c>
      <c r="B44" s="85"/>
      <c r="C44" s="85"/>
      <c r="D44" s="56">
        <v>24</v>
      </c>
      <c r="E44" s="7">
        <v>339</v>
      </c>
      <c r="F44" s="21">
        <f>E44/E21*100</f>
        <v>1.5748638718330255E-2</v>
      </c>
    </row>
    <row r="45" spans="1:6" hidden="1" x14ac:dyDescent="0.2">
      <c r="A45" s="80" t="s">
        <v>32</v>
      </c>
      <c r="B45" s="85"/>
      <c r="C45" s="85"/>
      <c r="D45" s="56">
        <v>25</v>
      </c>
      <c r="E45" s="7">
        <v>0</v>
      </c>
      <c r="F45" s="21">
        <v>0</v>
      </c>
    </row>
    <row r="46" spans="1:6" ht="13.5" hidden="1" thickBot="1" x14ac:dyDescent="0.25">
      <c r="A46" s="82" t="s">
        <v>33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7" ht="15.75" x14ac:dyDescent="0.2">
      <c r="A49" s="65" t="s">
        <v>51</v>
      </c>
      <c r="B49" s="6"/>
      <c r="C49" s="6"/>
      <c r="D49" s="6"/>
      <c r="E49" s="6"/>
      <c r="F49" s="6"/>
    </row>
    <row r="50" spans="1:7" ht="13.5" thickBot="1" x14ac:dyDescent="0.25">
      <c r="A50" s="46"/>
      <c r="B50" s="47"/>
      <c r="C50" s="47"/>
      <c r="D50" s="47"/>
      <c r="E50" s="47"/>
      <c r="F50" s="47"/>
    </row>
    <row r="51" spans="1:7" ht="15.75" x14ac:dyDescent="0.25">
      <c r="A51" s="64"/>
      <c r="B51" s="63"/>
      <c r="C51" s="63"/>
      <c r="D51" s="62"/>
      <c r="E51" s="75" t="s">
        <v>8</v>
      </c>
      <c r="F51" s="76" t="s">
        <v>47</v>
      </c>
      <c r="G51" s="98"/>
    </row>
    <row r="52" spans="1:7" ht="16.5" thickBot="1" x14ac:dyDescent="0.25">
      <c r="A52" s="69" t="s">
        <v>40</v>
      </c>
      <c r="B52" s="68"/>
      <c r="C52" s="68"/>
      <c r="D52" s="70" t="s">
        <v>38</v>
      </c>
      <c r="E52" s="77" t="s">
        <v>62</v>
      </c>
      <c r="F52" s="74">
        <v>41943</v>
      </c>
    </row>
    <row r="53" spans="1:7" x14ac:dyDescent="0.2">
      <c r="A53" s="80" t="s">
        <v>37</v>
      </c>
      <c r="B53" s="60"/>
      <c r="C53" s="60"/>
      <c r="D53" s="56">
        <v>1</v>
      </c>
      <c r="E53" s="7">
        <v>80325221</v>
      </c>
      <c r="F53" s="81">
        <v>83528</v>
      </c>
      <c r="G53" s="98"/>
    </row>
    <row r="54" spans="1:7" ht="13.5" thickBot="1" x14ac:dyDescent="0.25">
      <c r="A54" s="82" t="s">
        <v>34</v>
      </c>
      <c r="B54" s="61"/>
      <c r="C54" s="61"/>
      <c r="D54" s="57">
        <v>2</v>
      </c>
      <c r="E54" s="8">
        <v>24751124</v>
      </c>
      <c r="F54" s="83">
        <v>25740</v>
      </c>
    </row>
    <row r="55" spans="1:7" x14ac:dyDescent="0.2">
      <c r="A55" s="43"/>
      <c r="B55" s="93"/>
      <c r="C55" s="93"/>
      <c r="D55" s="90"/>
      <c r="E55" s="91"/>
      <c r="F55" s="94"/>
    </row>
    <row r="56" spans="1:7" ht="51" x14ac:dyDescent="0.25">
      <c r="A56" s="92" t="s">
        <v>57</v>
      </c>
      <c r="B56" s="95"/>
      <c r="C56" s="95"/>
      <c r="D56" s="96"/>
      <c r="E56" s="96"/>
      <c r="F56" s="97"/>
    </row>
    <row r="59" spans="1:7" x14ac:dyDescent="0.2">
      <c r="E59" s="98"/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workbookViewId="0">
      <selection activeCell="L25" sqref="L25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48</v>
      </c>
      <c r="B4" s="27"/>
      <c r="C4" s="27"/>
      <c r="D4" s="27"/>
      <c r="E4" s="27"/>
      <c r="F4" s="27"/>
    </row>
    <row r="5" spans="1:6" ht="16.5" x14ac:dyDescent="0.25">
      <c r="A5" s="67" t="s">
        <v>49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44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46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42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45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6" ht="15.75" x14ac:dyDescent="0.2">
      <c r="A17" s="66" t="s">
        <v>50</v>
      </c>
      <c r="B17" s="4"/>
      <c r="C17" s="4"/>
      <c r="D17" s="5"/>
      <c r="E17" s="5"/>
      <c r="F17" s="5"/>
    </row>
    <row r="18" spans="1:6" ht="13.5" thickBot="1" x14ac:dyDescent="0.25">
      <c r="A18" s="42"/>
      <c r="B18" s="42"/>
      <c r="C18" s="42"/>
      <c r="D18" s="79"/>
      <c r="E18" s="79"/>
      <c r="F18" s="79"/>
    </row>
    <row r="19" spans="1:6" ht="38.25" x14ac:dyDescent="0.25">
      <c r="A19" s="52" t="s">
        <v>39</v>
      </c>
      <c r="B19" s="48"/>
      <c r="C19" s="53"/>
      <c r="D19" s="62" t="s">
        <v>38</v>
      </c>
      <c r="E19" s="75" t="s">
        <v>9</v>
      </c>
      <c r="F19" s="76" t="s">
        <v>35</v>
      </c>
    </row>
    <row r="20" spans="1:6" ht="13.5" thickBot="1" x14ac:dyDescent="0.25">
      <c r="A20" s="49"/>
      <c r="B20" s="50"/>
      <c r="C20" s="54"/>
      <c r="D20" s="51"/>
      <c r="E20" s="73" t="s">
        <v>41</v>
      </c>
      <c r="F20" s="74">
        <v>41973</v>
      </c>
    </row>
    <row r="21" spans="1:6" x14ac:dyDescent="0.2">
      <c r="A21" s="9" t="s">
        <v>4</v>
      </c>
      <c r="B21" s="58"/>
      <c r="C21" s="58"/>
      <c r="D21" s="55">
        <v>1</v>
      </c>
      <c r="E21" s="12">
        <f>E22+E23+E29+E32+E44</f>
        <v>2152567</v>
      </c>
      <c r="F21" s="20">
        <v>100</v>
      </c>
    </row>
    <row r="22" spans="1:6" hidden="1" x14ac:dyDescent="0.2">
      <c r="A22" s="59" t="s">
        <v>10</v>
      </c>
      <c r="B22" s="10"/>
      <c r="C22" s="10"/>
      <c r="D22" s="56">
        <v>2</v>
      </c>
      <c r="E22" s="7">
        <v>0</v>
      </c>
      <c r="F22" s="21">
        <v>0</v>
      </c>
    </row>
    <row r="23" spans="1:6" x14ac:dyDescent="0.2">
      <c r="A23" s="80" t="s">
        <v>11</v>
      </c>
      <c r="B23" s="10"/>
      <c r="C23" s="10"/>
      <c r="D23" s="56">
        <v>3</v>
      </c>
      <c r="E23" s="7">
        <f>E24+E25</f>
        <v>236449</v>
      </c>
      <c r="F23" s="21">
        <f>E23/E21*100</f>
        <v>10.984512909470414</v>
      </c>
    </row>
    <row r="24" spans="1:6" x14ac:dyDescent="0.2">
      <c r="A24" s="84" t="s">
        <v>12</v>
      </c>
      <c r="B24" s="85"/>
      <c r="C24" s="85"/>
      <c r="D24" s="56">
        <v>4</v>
      </c>
      <c r="E24" s="7">
        <v>236449</v>
      </c>
      <c r="F24" s="21">
        <f>E24/E21*100</f>
        <v>10.984512909470414</v>
      </c>
    </row>
    <row r="25" spans="1:6" x14ac:dyDescent="0.2">
      <c r="A25" s="84" t="s">
        <v>13</v>
      </c>
      <c r="B25" s="85"/>
      <c r="C25" s="85"/>
      <c r="D25" s="56">
        <v>5</v>
      </c>
      <c r="E25" s="7">
        <v>0</v>
      </c>
      <c r="F25" s="21">
        <f>E25/E21*100</f>
        <v>0</v>
      </c>
    </row>
    <row r="26" spans="1:6" hidden="1" x14ac:dyDescent="0.2">
      <c r="A26" s="80" t="s">
        <v>14</v>
      </c>
      <c r="B26" s="85"/>
      <c r="C26" s="85"/>
      <c r="D26" s="56">
        <v>6</v>
      </c>
      <c r="E26" s="7">
        <v>0</v>
      </c>
      <c r="F26" s="21">
        <v>0</v>
      </c>
    </row>
    <row r="27" spans="1:6" hidden="1" x14ac:dyDescent="0.2">
      <c r="A27" s="84" t="s">
        <v>15</v>
      </c>
      <c r="B27" s="85"/>
      <c r="C27" s="85"/>
      <c r="D27" s="56">
        <v>7</v>
      </c>
      <c r="E27" s="7">
        <v>0</v>
      </c>
      <c r="F27" s="21">
        <v>0</v>
      </c>
    </row>
    <row r="28" spans="1:6" hidden="1" x14ac:dyDescent="0.2">
      <c r="A28" s="84" t="s">
        <v>16</v>
      </c>
      <c r="B28" s="85"/>
      <c r="C28" s="85"/>
      <c r="D28" s="56">
        <v>8</v>
      </c>
      <c r="E28" s="7">
        <v>0</v>
      </c>
      <c r="F28" s="21">
        <v>0</v>
      </c>
    </row>
    <row r="29" spans="1:6" x14ac:dyDescent="0.2">
      <c r="A29" s="80" t="s">
        <v>17</v>
      </c>
      <c r="B29" s="85"/>
      <c r="C29" s="85"/>
      <c r="D29" s="56">
        <v>9</v>
      </c>
      <c r="E29" s="7">
        <f>E30+E31</f>
        <v>1814154</v>
      </c>
      <c r="F29" s="21">
        <f>E29/E21*100</f>
        <v>84.278631048418006</v>
      </c>
    </row>
    <row r="30" spans="1:6" x14ac:dyDescent="0.2">
      <c r="A30" s="84" t="s">
        <v>18</v>
      </c>
      <c r="B30" s="85"/>
      <c r="C30" s="85"/>
      <c r="D30" s="56">
        <v>10</v>
      </c>
      <c r="E30" s="7">
        <v>1489951</v>
      </c>
      <c r="F30" s="21">
        <f>E30/E21*100</f>
        <v>69.217404150486374</v>
      </c>
    </row>
    <row r="31" spans="1:6" x14ac:dyDescent="0.2">
      <c r="A31" s="84" t="s">
        <v>19</v>
      </c>
      <c r="B31" s="85"/>
      <c r="C31" s="85"/>
      <c r="D31" s="56">
        <v>11</v>
      </c>
      <c r="E31" s="7">
        <v>324203</v>
      </c>
      <c r="F31" s="21">
        <f>E31/E21*100</f>
        <v>15.061226897931631</v>
      </c>
    </row>
    <row r="32" spans="1:6" x14ac:dyDescent="0.2">
      <c r="A32" s="80" t="s">
        <v>20</v>
      </c>
      <c r="B32" s="85"/>
      <c r="C32" s="85"/>
      <c r="D32" s="56">
        <v>12</v>
      </c>
      <c r="E32" s="7">
        <f>E33+E34+E35</f>
        <v>101625</v>
      </c>
      <c r="F32" s="21">
        <f>E32/E21*100</f>
        <v>4.7211074033932512</v>
      </c>
    </row>
    <row r="33" spans="1:6" x14ac:dyDescent="0.2">
      <c r="A33" s="84" t="s">
        <v>21</v>
      </c>
      <c r="B33" s="85"/>
      <c r="C33" s="85"/>
      <c r="D33" s="56">
        <v>13</v>
      </c>
      <c r="E33" s="7">
        <v>0</v>
      </c>
      <c r="F33" s="21">
        <v>0</v>
      </c>
    </row>
    <row r="34" spans="1:6" x14ac:dyDescent="0.2">
      <c r="A34" s="84" t="s">
        <v>22</v>
      </c>
      <c r="B34" s="85"/>
      <c r="C34" s="85"/>
      <c r="D34" s="56">
        <v>14</v>
      </c>
      <c r="E34" s="7">
        <v>101625</v>
      </c>
      <c r="F34" s="21">
        <f>E34/E21*100</f>
        <v>4.7211074033932512</v>
      </c>
    </row>
    <row r="35" spans="1:6" x14ac:dyDescent="0.2">
      <c r="A35" s="84" t="s">
        <v>23</v>
      </c>
      <c r="B35" s="85"/>
      <c r="C35" s="85"/>
      <c r="D35" s="56">
        <v>15</v>
      </c>
      <c r="E35" s="7">
        <v>0</v>
      </c>
      <c r="F35" s="21">
        <v>0</v>
      </c>
    </row>
    <row r="36" spans="1:6" hidden="1" x14ac:dyDescent="0.2">
      <c r="A36" s="80" t="s">
        <v>24</v>
      </c>
      <c r="B36" s="85"/>
      <c r="C36" s="85"/>
      <c r="D36" s="56">
        <v>16</v>
      </c>
      <c r="E36" s="7">
        <v>0</v>
      </c>
      <c r="F36" s="21">
        <v>0</v>
      </c>
    </row>
    <row r="37" spans="1:6" hidden="1" x14ac:dyDescent="0.2">
      <c r="A37" s="80" t="s">
        <v>25</v>
      </c>
      <c r="B37" s="85"/>
      <c r="C37" s="85"/>
      <c r="D37" s="56">
        <v>17</v>
      </c>
      <c r="E37" s="7">
        <v>0</v>
      </c>
      <c r="F37" s="21">
        <v>0</v>
      </c>
    </row>
    <row r="38" spans="1:6" hidden="1" x14ac:dyDescent="0.2">
      <c r="A38" s="84" t="s">
        <v>26</v>
      </c>
      <c r="B38" s="85"/>
      <c r="C38" s="85"/>
      <c r="D38" s="56">
        <v>18</v>
      </c>
      <c r="E38" s="7">
        <v>0</v>
      </c>
      <c r="F38" s="21">
        <v>0</v>
      </c>
    </row>
    <row r="39" spans="1:6" hidden="1" x14ac:dyDescent="0.2">
      <c r="A39" s="84" t="s">
        <v>27</v>
      </c>
      <c r="B39" s="85"/>
      <c r="C39" s="85"/>
      <c r="D39" s="56">
        <v>19</v>
      </c>
      <c r="E39" s="7">
        <v>0</v>
      </c>
      <c r="F39" s="21">
        <v>0</v>
      </c>
    </row>
    <row r="40" spans="1:6" hidden="1" x14ac:dyDescent="0.2">
      <c r="A40" s="84" t="s">
        <v>28</v>
      </c>
      <c r="B40" s="85"/>
      <c r="C40" s="85"/>
      <c r="D40" s="56">
        <v>20</v>
      </c>
      <c r="E40" s="7">
        <v>0</v>
      </c>
      <c r="F40" s="21">
        <v>0</v>
      </c>
    </row>
    <row r="41" spans="1:6" hidden="1" x14ac:dyDescent="0.2">
      <c r="A41" s="80" t="s">
        <v>29</v>
      </c>
      <c r="B41" s="85"/>
      <c r="C41" s="85"/>
      <c r="D41" s="56">
        <v>21</v>
      </c>
      <c r="E41" s="7">
        <v>0</v>
      </c>
      <c r="F41" s="21">
        <v>0</v>
      </c>
    </row>
    <row r="42" spans="1:6" hidden="1" x14ac:dyDescent="0.2">
      <c r="A42" s="84" t="s">
        <v>30</v>
      </c>
      <c r="B42" s="85"/>
      <c r="C42" s="85"/>
      <c r="D42" s="56">
        <v>22</v>
      </c>
      <c r="E42" s="7">
        <v>0</v>
      </c>
      <c r="F42" s="21">
        <v>0</v>
      </c>
    </row>
    <row r="43" spans="1:6" hidden="1" x14ac:dyDescent="0.2">
      <c r="A43" s="84" t="s">
        <v>36</v>
      </c>
      <c r="B43" s="85"/>
      <c r="C43" s="85"/>
      <c r="D43" s="56">
        <v>23</v>
      </c>
      <c r="E43" s="7">
        <v>0</v>
      </c>
      <c r="F43" s="21">
        <v>0</v>
      </c>
    </row>
    <row r="44" spans="1:6" ht="13.5" thickBot="1" x14ac:dyDescent="0.25">
      <c r="A44" s="82" t="s">
        <v>31</v>
      </c>
      <c r="B44" s="86"/>
      <c r="C44" s="86"/>
      <c r="D44" s="57">
        <v>24</v>
      </c>
      <c r="E44" s="8">
        <v>339</v>
      </c>
      <c r="F44" s="22">
        <f>E44/E21*100</f>
        <v>1.5748638718330255E-2</v>
      </c>
    </row>
    <row r="45" spans="1:6" hidden="1" x14ac:dyDescent="0.2">
      <c r="A45" s="100" t="s">
        <v>32</v>
      </c>
      <c r="B45" s="101"/>
      <c r="C45" s="101"/>
      <c r="D45" s="102">
        <v>25</v>
      </c>
      <c r="E45" s="103">
        <v>0</v>
      </c>
      <c r="F45" s="104">
        <v>0</v>
      </c>
    </row>
    <row r="46" spans="1:6" ht="13.5" hidden="1" thickBot="1" x14ac:dyDescent="0.25">
      <c r="A46" s="82" t="s">
        <v>33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51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8</v>
      </c>
      <c r="F51" s="76" t="s">
        <v>47</v>
      </c>
    </row>
    <row r="52" spans="1:6" ht="16.5" thickBot="1" x14ac:dyDescent="0.25">
      <c r="A52" s="69" t="s">
        <v>40</v>
      </c>
      <c r="B52" s="68"/>
      <c r="C52" s="68"/>
      <c r="D52" s="70" t="s">
        <v>38</v>
      </c>
      <c r="E52" s="77" t="s">
        <v>63</v>
      </c>
      <c r="F52" s="74">
        <v>41973</v>
      </c>
    </row>
    <row r="53" spans="1:6" x14ac:dyDescent="0.2">
      <c r="A53" s="80" t="s">
        <v>37</v>
      </c>
      <c r="B53" s="60"/>
      <c r="C53" s="60"/>
      <c r="D53" s="56">
        <v>1</v>
      </c>
      <c r="E53" s="7">
        <v>80325221</v>
      </c>
      <c r="F53" s="81">
        <v>83528</v>
      </c>
    </row>
    <row r="54" spans="1:6" ht="13.5" thickBot="1" x14ac:dyDescent="0.25">
      <c r="A54" s="82" t="s">
        <v>34</v>
      </c>
      <c r="B54" s="61"/>
      <c r="C54" s="61"/>
      <c r="D54" s="57">
        <v>2</v>
      </c>
      <c r="E54" s="8">
        <v>24751124</v>
      </c>
      <c r="F54" s="83">
        <v>25740</v>
      </c>
    </row>
    <row r="55" spans="1:6" x14ac:dyDescent="0.2">
      <c r="A55" s="43"/>
      <c r="B55" s="93"/>
      <c r="C55" s="93"/>
      <c r="D55" s="90"/>
      <c r="E55" s="91"/>
      <c r="F55" s="94"/>
    </row>
    <row r="56" spans="1:6" ht="51" x14ac:dyDescent="0.25">
      <c r="A56" s="92" t="s">
        <v>57</v>
      </c>
      <c r="B56" s="95"/>
      <c r="C56" s="95"/>
      <c r="D56" s="96"/>
      <c r="E56" s="96"/>
      <c r="F56" s="97"/>
    </row>
    <row r="59" spans="1:6" x14ac:dyDescent="0.2">
      <c r="E59" s="98"/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tabSelected="1" workbookViewId="0"/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48</v>
      </c>
      <c r="B4" s="27"/>
      <c r="C4" s="27"/>
      <c r="D4" s="27"/>
      <c r="E4" s="27"/>
      <c r="F4" s="27"/>
    </row>
    <row r="5" spans="1:6" ht="16.5" x14ac:dyDescent="0.25">
      <c r="A5" s="67" t="s">
        <v>49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44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46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42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45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6" ht="15.75" x14ac:dyDescent="0.2">
      <c r="A17" s="66" t="s">
        <v>50</v>
      </c>
      <c r="B17" s="4"/>
      <c r="C17" s="4"/>
      <c r="D17" s="5"/>
      <c r="E17" s="5"/>
      <c r="F17" s="5"/>
    </row>
    <row r="18" spans="1:6" ht="13.5" thickBot="1" x14ac:dyDescent="0.25">
      <c r="A18" s="42"/>
      <c r="B18" s="42"/>
      <c r="C18" s="42"/>
      <c r="D18" s="79"/>
      <c r="E18" s="79"/>
      <c r="F18" s="79"/>
    </row>
    <row r="19" spans="1:6" ht="38.25" x14ac:dyDescent="0.25">
      <c r="A19" s="52" t="s">
        <v>39</v>
      </c>
      <c r="B19" s="48"/>
      <c r="C19" s="53"/>
      <c r="D19" s="62" t="s">
        <v>38</v>
      </c>
      <c r="E19" s="75" t="s">
        <v>9</v>
      </c>
      <c r="F19" s="76" t="s">
        <v>35</v>
      </c>
    </row>
    <row r="20" spans="1:6" ht="13.5" thickBot="1" x14ac:dyDescent="0.25">
      <c r="A20" s="49"/>
      <c r="B20" s="50"/>
      <c r="C20" s="54"/>
      <c r="D20" s="51"/>
      <c r="E20" s="73" t="s">
        <v>41</v>
      </c>
      <c r="F20" s="74">
        <v>42004</v>
      </c>
    </row>
    <row r="21" spans="1:6" x14ac:dyDescent="0.2">
      <c r="A21" s="9" t="s">
        <v>4</v>
      </c>
      <c r="B21" s="58"/>
      <c r="C21" s="58"/>
      <c r="D21" s="55">
        <v>1</v>
      </c>
      <c r="E21" s="12">
        <f>E22+E23+E29+E32+E44</f>
        <v>2407837</v>
      </c>
      <c r="F21" s="20">
        <v>100</v>
      </c>
    </row>
    <row r="22" spans="1:6" hidden="1" x14ac:dyDescent="0.2">
      <c r="A22" s="59" t="s">
        <v>10</v>
      </c>
      <c r="B22" s="10"/>
      <c r="C22" s="10"/>
      <c r="D22" s="56">
        <v>2</v>
      </c>
      <c r="E22" s="7">
        <v>0</v>
      </c>
      <c r="F22" s="21">
        <v>0</v>
      </c>
    </row>
    <row r="23" spans="1:6" x14ac:dyDescent="0.2">
      <c r="A23" s="80" t="s">
        <v>11</v>
      </c>
      <c r="B23" s="10"/>
      <c r="C23" s="10"/>
      <c r="D23" s="56">
        <v>3</v>
      </c>
      <c r="E23" s="7">
        <f>E24+E25</f>
        <v>179067</v>
      </c>
      <c r="F23" s="21">
        <f>E23/E21*100</f>
        <v>7.4368406167028747</v>
      </c>
    </row>
    <row r="24" spans="1:6" x14ac:dyDescent="0.2">
      <c r="A24" s="84" t="s">
        <v>12</v>
      </c>
      <c r="B24" s="85"/>
      <c r="C24" s="85"/>
      <c r="D24" s="56">
        <v>4</v>
      </c>
      <c r="E24" s="7">
        <v>179067</v>
      </c>
      <c r="F24" s="21">
        <f>E24/E21*100</f>
        <v>7.4368406167028747</v>
      </c>
    </row>
    <row r="25" spans="1:6" x14ac:dyDescent="0.2">
      <c r="A25" s="84" t="s">
        <v>13</v>
      </c>
      <c r="B25" s="85"/>
      <c r="C25" s="85"/>
      <c r="D25" s="56">
        <v>5</v>
      </c>
      <c r="E25" s="7">
        <v>0</v>
      </c>
      <c r="F25" s="21">
        <f>E25/E21*100</f>
        <v>0</v>
      </c>
    </row>
    <row r="26" spans="1:6" hidden="1" x14ac:dyDescent="0.2">
      <c r="A26" s="80" t="s">
        <v>14</v>
      </c>
      <c r="B26" s="85"/>
      <c r="C26" s="85"/>
      <c r="D26" s="56">
        <v>6</v>
      </c>
      <c r="E26" s="7">
        <v>0</v>
      </c>
      <c r="F26" s="21">
        <v>0</v>
      </c>
    </row>
    <row r="27" spans="1:6" hidden="1" x14ac:dyDescent="0.2">
      <c r="A27" s="84" t="s">
        <v>15</v>
      </c>
      <c r="B27" s="85"/>
      <c r="C27" s="85"/>
      <c r="D27" s="56">
        <v>7</v>
      </c>
      <c r="E27" s="7">
        <v>0</v>
      </c>
      <c r="F27" s="21">
        <v>0</v>
      </c>
    </row>
    <row r="28" spans="1:6" hidden="1" x14ac:dyDescent="0.2">
      <c r="A28" s="84" t="s">
        <v>16</v>
      </c>
      <c r="B28" s="85"/>
      <c r="C28" s="85"/>
      <c r="D28" s="56">
        <v>8</v>
      </c>
      <c r="E28" s="7">
        <v>0</v>
      </c>
      <c r="F28" s="21">
        <v>0</v>
      </c>
    </row>
    <row r="29" spans="1:6" x14ac:dyDescent="0.2">
      <c r="A29" s="80" t="s">
        <v>17</v>
      </c>
      <c r="B29" s="85"/>
      <c r="C29" s="85"/>
      <c r="D29" s="56">
        <v>9</v>
      </c>
      <c r="E29" s="7">
        <f>E30+E31</f>
        <v>2020042</v>
      </c>
      <c r="F29" s="21">
        <f>E29/E21*100</f>
        <v>83.8944662782406</v>
      </c>
    </row>
    <row r="30" spans="1:6" x14ac:dyDescent="0.2">
      <c r="A30" s="84" t="s">
        <v>18</v>
      </c>
      <c r="B30" s="85"/>
      <c r="C30" s="85"/>
      <c r="D30" s="56">
        <v>10</v>
      </c>
      <c r="E30" s="7">
        <v>1723312</v>
      </c>
      <c r="F30" s="21">
        <f>E30/E21*100</f>
        <v>71.570957668646173</v>
      </c>
    </row>
    <row r="31" spans="1:6" x14ac:dyDescent="0.2">
      <c r="A31" s="84" t="s">
        <v>19</v>
      </c>
      <c r="B31" s="85"/>
      <c r="C31" s="85"/>
      <c r="D31" s="56">
        <v>11</v>
      </c>
      <c r="E31" s="7">
        <v>296730</v>
      </c>
      <c r="F31" s="21">
        <f>E31/E21*100</f>
        <v>12.32350860959442</v>
      </c>
    </row>
    <row r="32" spans="1:6" x14ac:dyDescent="0.2">
      <c r="A32" s="80" t="s">
        <v>20</v>
      </c>
      <c r="B32" s="85"/>
      <c r="C32" s="85"/>
      <c r="D32" s="56">
        <v>12</v>
      </c>
      <c r="E32" s="7">
        <f>E33+E34+E35</f>
        <v>207870</v>
      </c>
      <c r="F32" s="21">
        <f>E32/E21*100</f>
        <v>8.6330594637427698</v>
      </c>
    </row>
    <row r="33" spans="1:6" x14ac:dyDescent="0.2">
      <c r="A33" s="84" t="s">
        <v>21</v>
      </c>
      <c r="B33" s="85"/>
      <c r="C33" s="85"/>
      <c r="D33" s="56">
        <v>13</v>
      </c>
      <c r="E33" s="7">
        <v>0</v>
      </c>
      <c r="F33" s="21">
        <v>0</v>
      </c>
    </row>
    <row r="34" spans="1:6" x14ac:dyDescent="0.2">
      <c r="A34" s="84" t="s">
        <v>22</v>
      </c>
      <c r="B34" s="85"/>
      <c r="C34" s="85"/>
      <c r="D34" s="56">
        <v>14</v>
      </c>
      <c r="E34" s="7">
        <v>207870</v>
      </c>
      <c r="F34" s="21">
        <f>E34/E21*100</f>
        <v>8.6330594637427698</v>
      </c>
    </row>
    <row r="35" spans="1:6" x14ac:dyDescent="0.2">
      <c r="A35" s="84" t="s">
        <v>23</v>
      </c>
      <c r="B35" s="85"/>
      <c r="C35" s="85"/>
      <c r="D35" s="56">
        <v>15</v>
      </c>
      <c r="E35" s="7">
        <v>0</v>
      </c>
      <c r="F35" s="21">
        <v>0</v>
      </c>
    </row>
    <row r="36" spans="1:6" hidden="1" x14ac:dyDescent="0.2">
      <c r="A36" s="80" t="s">
        <v>24</v>
      </c>
      <c r="B36" s="85"/>
      <c r="C36" s="85"/>
      <c r="D36" s="56">
        <v>16</v>
      </c>
      <c r="E36" s="7">
        <v>0</v>
      </c>
      <c r="F36" s="21">
        <v>0</v>
      </c>
    </row>
    <row r="37" spans="1:6" hidden="1" x14ac:dyDescent="0.2">
      <c r="A37" s="80" t="s">
        <v>25</v>
      </c>
      <c r="B37" s="85"/>
      <c r="C37" s="85"/>
      <c r="D37" s="56">
        <v>17</v>
      </c>
      <c r="E37" s="7">
        <v>0</v>
      </c>
      <c r="F37" s="21">
        <v>0</v>
      </c>
    </row>
    <row r="38" spans="1:6" hidden="1" x14ac:dyDescent="0.2">
      <c r="A38" s="84" t="s">
        <v>26</v>
      </c>
      <c r="B38" s="85"/>
      <c r="C38" s="85"/>
      <c r="D38" s="56">
        <v>18</v>
      </c>
      <c r="E38" s="7">
        <v>0</v>
      </c>
      <c r="F38" s="21">
        <v>0</v>
      </c>
    </row>
    <row r="39" spans="1:6" hidden="1" x14ac:dyDescent="0.2">
      <c r="A39" s="84" t="s">
        <v>27</v>
      </c>
      <c r="B39" s="85"/>
      <c r="C39" s="85"/>
      <c r="D39" s="56">
        <v>19</v>
      </c>
      <c r="E39" s="7">
        <v>0</v>
      </c>
      <c r="F39" s="21">
        <v>0</v>
      </c>
    </row>
    <row r="40" spans="1:6" hidden="1" x14ac:dyDescent="0.2">
      <c r="A40" s="84" t="s">
        <v>28</v>
      </c>
      <c r="B40" s="85"/>
      <c r="C40" s="85"/>
      <c r="D40" s="56">
        <v>20</v>
      </c>
      <c r="E40" s="7">
        <v>0</v>
      </c>
      <c r="F40" s="21">
        <v>0</v>
      </c>
    </row>
    <row r="41" spans="1:6" hidden="1" x14ac:dyDescent="0.2">
      <c r="A41" s="80" t="s">
        <v>29</v>
      </c>
      <c r="B41" s="85"/>
      <c r="C41" s="85"/>
      <c r="D41" s="56">
        <v>21</v>
      </c>
      <c r="E41" s="7">
        <v>0</v>
      </c>
      <c r="F41" s="21">
        <v>0</v>
      </c>
    </row>
    <row r="42" spans="1:6" hidden="1" x14ac:dyDescent="0.2">
      <c r="A42" s="84" t="s">
        <v>30</v>
      </c>
      <c r="B42" s="85"/>
      <c r="C42" s="85"/>
      <c r="D42" s="56">
        <v>22</v>
      </c>
      <c r="E42" s="7">
        <v>0</v>
      </c>
      <c r="F42" s="21">
        <v>0</v>
      </c>
    </row>
    <row r="43" spans="1:6" hidden="1" x14ac:dyDescent="0.2">
      <c r="A43" s="84" t="s">
        <v>36</v>
      </c>
      <c r="B43" s="85"/>
      <c r="C43" s="85"/>
      <c r="D43" s="56">
        <v>23</v>
      </c>
      <c r="E43" s="7">
        <v>0</v>
      </c>
      <c r="F43" s="21">
        <v>0</v>
      </c>
    </row>
    <row r="44" spans="1:6" ht="13.5" thickBot="1" x14ac:dyDescent="0.25">
      <c r="A44" s="82" t="s">
        <v>31</v>
      </c>
      <c r="B44" s="86"/>
      <c r="C44" s="86"/>
      <c r="D44" s="57">
        <v>24</v>
      </c>
      <c r="E44" s="8">
        <v>858</v>
      </c>
      <c r="F44" s="22">
        <f>E44/E21*100</f>
        <v>3.5633641313760026E-2</v>
      </c>
    </row>
    <row r="45" spans="1:6" hidden="1" x14ac:dyDescent="0.2">
      <c r="A45" s="100" t="s">
        <v>32</v>
      </c>
      <c r="B45" s="101"/>
      <c r="C45" s="101"/>
      <c r="D45" s="102">
        <v>25</v>
      </c>
      <c r="E45" s="103">
        <v>0</v>
      </c>
      <c r="F45" s="104">
        <v>0</v>
      </c>
    </row>
    <row r="46" spans="1:6" ht="13.5" hidden="1" thickBot="1" x14ac:dyDescent="0.25">
      <c r="A46" s="82" t="s">
        <v>33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51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8</v>
      </c>
      <c r="F51" s="76" t="s">
        <v>47</v>
      </c>
    </row>
    <row r="52" spans="1:6" ht="16.5" thickBot="1" x14ac:dyDescent="0.25">
      <c r="A52" s="69" t="s">
        <v>40</v>
      </c>
      <c r="B52" s="68"/>
      <c r="C52" s="68"/>
      <c r="D52" s="70" t="s">
        <v>38</v>
      </c>
      <c r="E52" s="77" t="s">
        <v>64</v>
      </c>
      <c r="F52" s="74">
        <v>42004</v>
      </c>
    </row>
    <row r="53" spans="1:6" x14ac:dyDescent="0.2">
      <c r="A53" s="80" t="s">
        <v>37</v>
      </c>
      <c r="B53" s="60"/>
      <c r="C53" s="60"/>
      <c r="D53" s="56">
        <v>1</v>
      </c>
      <c r="E53" s="7">
        <v>131487739</v>
      </c>
      <c r="F53" s="81">
        <v>137475</v>
      </c>
    </row>
    <row r="54" spans="1:6" ht="13.5" thickBot="1" x14ac:dyDescent="0.25">
      <c r="A54" s="82" t="s">
        <v>34</v>
      </c>
      <c r="B54" s="61"/>
      <c r="C54" s="61"/>
      <c r="D54" s="57">
        <v>2</v>
      </c>
      <c r="E54" s="8">
        <v>18380850</v>
      </c>
      <c r="F54" s="83">
        <v>19203</v>
      </c>
    </row>
    <row r="55" spans="1:6" x14ac:dyDescent="0.2">
      <c r="A55" s="43"/>
      <c r="B55" s="93"/>
      <c r="C55" s="93"/>
      <c r="D55" s="90"/>
      <c r="E55" s="91"/>
      <c r="F55" s="94"/>
    </row>
    <row r="56" spans="1:6" ht="51" x14ac:dyDescent="0.25">
      <c r="A56" s="92" t="s">
        <v>57</v>
      </c>
      <c r="B56" s="95"/>
      <c r="C56" s="95"/>
      <c r="D56" s="96"/>
      <c r="E56" s="96"/>
      <c r="F56" s="97"/>
    </row>
    <row r="59" spans="1:6" x14ac:dyDescent="0.2">
      <c r="E59" s="98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topLeftCell="A22" workbookViewId="0">
      <selection activeCell="E58" sqref="E58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48</v>
      </c>
      <c r="B4" s="27"/>
      <c r="C4" s="27"/>
      <c r="D4" s="27"/>
      <c r="E4" s="27"/>
      <c r="F4" s="27"/>
    </row>
    <row r="5" spans="1:6" ht="16.5" x14ac:dyDescent="0.25">
      <c r="A5" s="67" t="s">
        <v>49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44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46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42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45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8" ht="15.75" x14ac:dyDescent="0.2">
      <c r="A17" s="66" t="s">
        <v>50</v>
      </c>
      <c r="B17" s="4"/>
      <c r="C17" s="4"/>
      <c r="D17" s="5"/>
      <c r="E17" s="5"/>
      <c r="F17" s="5"/>
    </row>
    <row r="18" spans="1:8" ht="13.5" thickBot="1" x14ac:dyDescent="0.25">
      <c r="A18" s="42"/>
      <c r="B18" s="42"/>
      <c r="C18" s="42"/>
      <c r="D18" s="79"/>
      <c r="E18" s="79"/>
      <c r="F18" s="79"/>
    </row>
    <row r="19" spans="1:8" ht="38.25" x14ac:dyDescent="0.25">
      <c r="A19" s="52" t="s">
        <v>39</v>
      </c>
      <c r="B19" s="48"/>
      <c r="C19" s="53"/>
      <c r="D19" s="62" t="s">
        <v>38</v>
      </c>
      <c r="E19" s="75" t="s">
        <v>9</v>
      </c>
      <c r="F19" s="76" t="s">
        <v>35</v>
      </c>
    </row>
    <row r="20" spans="1:8" ht="13.5" thickBot="1" x14ac:dyDescent="0.25">
      <c r="A20" s="49"/>
      <c r="B20" s="50"/>
      <c r="C20" s="54"/>
      <c r="D20" s="51"/>
      <c r="E20" s="73" t="s">
        <v>41</v>
      </c>
      <c r="F20" s="74">
        <v>41698</v>
      </c>
    </row>
    <row r="21" spans="1:8" x14ac:dyDescent="0.2">
      <c r="A21" s="9" t="s">
        <v>4</v>
      </c>
      <c r="B21" s="58"/>
      <c r="C21" s="58"/>
      <c r="D21" s="55">
        <v>1</v>
      </c>
      <c r="E21" s="12">
        <f>E23+E29+E32+E44</f>
        <v>1276260</v>
      </c>
      <c r="F21" s="20">
        <v>100</v>
      </c>
    </row>
    <row r="22" spans="1:8" x14ac:dyDescent="0.2">
      <c r="A22" s="59" t="s">
        <v>10</v>
      </c>
      <c r="B22" s="10"/>
      <c r="C22" s="10"/>
      <c r="D22" s="56">
        <v>2</v>
      </c>
      <c r="E22" s="7">
        <v>0</v>
      </c>
      <c r="F22" s="21">
        <v>0</v>
      </c>
    </row>
    <row r="23" spans="1:8" x14ac:dyDescent="0.2">
      <c r="A23" s="80" t="s">
        <v>11</v>
      </c>
      <c r="B23" s="10"/>
      <c r="C23" s="10"/>
      <c r="D23" s="56">
        <v>3</v>
      </c>
      <c r="E23" s="7">
        <f>E24</f>
        <v>200975</v>
      </c>
      <c r="F23" s="21">
        <f>E23/(E21/100)</f>
        <v>15.747183175841913</v>
      </c>
    </row>
    <row r="24" spans="1:8" x14ac:dyDescent="0.2">
      <c r="A24" s="84" t="s">
        <v>12</v>
      </c>
      <c r="B24" s="85"/>
      <c r="C24" s="85"/>
      <c r="D24" s="56">
        <v>4</v>
      </c>
      <c r="E24" s="7">
        <v>200975</v>
      </c>
      <c r="F24" s="21">
        <f>E24/(E21/100)</f>
        <v>15.747183175841913</v>
      </c>
    </row>
    <row r="25" spans="1:8" x14ac:dyDescent="0.2">
      <c r="A25" s="84" t="s">
        <v>13</v>
      </c>
      <c r="B25" s="85"/>
      <c r="C25" s="85"/>
      <c r="D25" s="56">
        <v>5</v>
      </c>
      <c r="E25" s="7">
        <v>0</v>
      </c>
      <c r="F25" s="21">
        <v>0</v>
      </c>
    </row>
    <row r="26" spans="1:8" x14ac:dyDescent="0.2">
      <c r="A26" s="80" t="s">
        <v>14</v>
      </c>
      <c r="B26" s="85"/>
      <c r="C26" s="85"/>
      <c r="D26" s="56">
        <v>6</v>
      </c>
      <c r="E26" s="7">
        <v>0</v>
      </c>
      <c r="F26" s="21">
        <v>0</v>
      </c>
      <c r="H26" s="98"/>
    </row>
    <row r="27" spans="1:8" x14ac:dyDescent="0.2">
      <c r="A27" s="84" t="s">
        <v>15</v>
      </c>
      <c r="B27" s="85"/>
      <c r="C27" s="85"/>
      <c r="D27" s="56">
        <v>7</v>
      </c>
      <c r="E27" s="7">
        <v>0</v>
      </c>
      <c r="F27" s="21">
        <v>0</v>
      </c>
    </row>
    <row r="28" spans="1:8" x14ac:dyDescent="0.2">
      <c r="A28" s="84" t="s">
        <v>16</v>
      </c>
      <c r="B28" s="85"/>
      <c r="C28" s="85"/>
      <c r="D28" s="56">
        <v>8</v>
      </c>
      <c r="E28" s="7">
        <v>0</v>
      </c>
      <c r="F28" s="21">
        <v>0</v>
      </c>
    </row>
    <row r="29" spans="1:8" x14ac:dyDescent="0.2">
      <c r="A29" s="80" t="s">
        <v>17</v>
      </c>
      <c r="B29" s="85"/>
      <c r="C29" s="85"/>
      <c r="D29" s="56">
        <v>9</v>
      </c>
      <c r="E29" s="7">
        <f>E30+E31</f>
        <v>1007452</v>
      </c>
      <c r="F29" s="21">
        <f>E29/(E21/100)</f>
        <v>78.937833983671041</v>
      </c>
    </row>
    <row r="30" spans="1:8" x14ac:dyDescent="0.2">
      <c r="A30" s="84" t="s">
        <v>18</v>
      </c>
      <c r="B30" s="85"/>
      <c r="C30" s="85"/>
      <c r="D30" s="56">
        <v>10</v>
      </c>
      <c r="E30" s="7">
        <v>850724</v>
      </c>
      <c r="F30" s="21">
        <f>E30/(E21/100)</f>
        <v>66.657577609577984</v>
      </c>
      <c r="G30" s="98"/>
    </row>
    <row r="31" spans="1:8" x14ac:dyDescent="0.2">
      <c r="A31" s="84" t="s">
        <v>19</v>
      </c>
      <c r="B31" s="85"/>
      <c r="C31" s="85"/>
      <c r="D31" s="56">
        <v>11</v>
      </c>
      <c r="E31" s="7">
        <v>156728</v>
      </c>
      <c r="F31" s="21">
        <f>E31/(E21/100)</f>
        <v>12.280256374093053</v>
      </c>
    </row>
    <row r="32" spans="1:8" x14ac:dyDescent="0.2">
      <c r="A32" s="80" t="s">
        <v>20</v>
      </c>
      <c r="B32" s="85"/>
      <c r="C32" s="85"/>
      <c r="D32" s="56">
        <v>12</v>
      </c>
      <c r="E32" s="7">
        <f>E34</f>
        <v>67824</v>
      </c>
      <c r="F32" s="21">
        <f>E32/(E21/100)</f>
        <v>5.3142776550232709</v>
      </c>
      <c r="H32" s="99"/>
    </row>
    <row r="33" spans="1:6" x14ac:dyDescent="0.2">
      <c r="A33" s="84" t="s">
        <v>21</v>
      </c>
      <c r="B33" s="85"/>
      <c r="C33" s="85"/>
      <c r="D33" s="56">
        <v>13</v>
      </c>
      <c r="E33" s="7">
        <v>0</v>
      </c>
      <c r="F33" s="21">
        <v>0</v>
      </c>
    </row>
    <row r="34" spans="1:6" x14ac:dyDescent="0.2">
      <c r="A34" s="84" t="s">
        <v>22</v>
      </c>
      <c r="B34" s="85"/>
      <c r="C34" s="85"/>
      <c r="D34" s="56">
        <v>14</v>
      </c>
      <c r="E34" s="7">
        <v>67824</v>
      </c>
      <c r="F34" s="21">
        <f>E34/(E21/100)</f>
        <v>5.3142776550232709</v>
      </c>
    </row>
    <row r="35" spans="1:6" x14ac:dyDescent="0.2">
      <c r="A35" s="84" t="s">
        <v>23</v>
      </c>
      <c r="B35" s="85"/>
      <c r="C35" s="85"/>
      <c r="D35" s="56">
        <v>15</v>
      </c>
      <c r="E35" s="7">
        <v>0</v>
      </c>
      <c r="F35" s="21">
        <v>0</v>
      </c>
    </row>
    <row r="36" spans="1:6" x14ac:dyDescent="0.2">
      <c r="A36" s="80" t="s">
        <v>24</v>
      </c>
      <c r="B36" s="85"/>
      <c r="C36" s="85"/>
      <c r="D36" s="56">
        <v>16</v>
      </c>
      <c r="E36" s="7">
        <v>0</v>
      </c>
      <c r="F36" s="21">
        <v>0</v>
      </c>
    </row>
    <row r="37" spans="1:6" x14ac:dyDescent="0.2">
      <c r="A37" s="80" t="s">
        <v>25</v>
      </c>
      <c r="B37" s="85"/>
      <c r="C37" s="85"/>
      <c r="D37" s="56">
        <v>17</v>
      </c>
      <c r="E37" s="7">
        <v>0</v>
      </c>
      <c r="F37" s="21">
        <v>0</v>
      </c>
    </row>
    <row r="38" spans="1:6" x14ac:dyDescent="0.2">
      <c r="A38" s="84" t="s">
        <v>26</v>
      </c>
      <c r="B38" s="85"/>
      <c r="C38" s="85"/>
      <c r="D38" s="56">
        <v>18</v>
      </c>
      <c r="E38" s="7">
        <v>0</v>
      </c>
      <c r="F38" s="21">
        <v>0</v>
      </c>
    </row>
    <row r="39" spans="1:6" x14ac:dyDescent="0.2">
      <c r="A39" s="84" t="s">
        <v>27</v>
      </c>
      <c r="B39" s="85"/>
      <c r="C39" s="85"/>
      <c r="D39" s="56">
        <v>19</v>
      </c>
      <c r="E39" s="7">
        <v>0</v>
      </c>
      <c r="F39" s="21">
        <v>0</v>
      </c>
    </row>
    <row r="40" spans="1:6" x14ac:dyDescent="0.2">
      <c r="A40" s="84" t="s">
        <v>28</v>
      </c>
      <c r="B40" s="85"/>
      <c r="C40" s="85"/>
      <c r="D40" s="56">
        <v>20</v>
      </c>
      <c r="E40" s="7">
        <v>0</v>
      </c>
      <c r="F40" s="21">
        <v>0</v>
      </c>
    </row>
    <row r="41" spans="1:6" x14ac:dyDescent="0.2">
      <c r="A41" s="80" t="s">
        <v>29</v>
      </c>
      <c r="B41" s="85"/>
      <c r="C41" s="85"/>
      <c r="D41" s="56">
        <v>21</v>
      </c>
      <c r="E41" s="7">
        <v>0</v>
      </c>
      <c r="F41" s="21">
        <v>0</v>
      </c>
    </row>
    <row r="42" spans="1:6" x14ac:dyDescent="0.2">
      <c r="A42" s="84" t="s">
        <v>30</v>
      </c>
      <c r="B42" s="85"/>
      <c r="C42" s="85"/>
      <c r="D42" s="56">
        <v>22</v>
      </c>
      <c r="E42" s="7">
        <v>0</v>
      </c>
      <c r="F42" s="21">
        <v>0</v>
      </c>
    </row>
    <row r="43" spans="1:6" x14ac:dyDescent="0.2">
      <c r="A43" s="84" t="s">
        <v>36</v>
      </c>
      <c r="B43" s="85"/>
      <c r="C43" s="85"/>
      <c r="D43" s="56">
        <v>23</v>
      </c>
      <c r="E43" s="7">
        <v>0</v>
      </c>
      <c r="F43" s="21">
        <v>0</v>
      </c>
    </row>
    <row r="44" spans="1:6" x14ac:dyDescent="0.2">
      <c r="A44" s="80" t="s">
        <v>31</v>
      </c>
      <c r="B44" s="85"/>
      <c r="C44" s="85"/>
      <c r="D44" s="56">
        <v>24</v>
      </c>
      <c r="E44" s="7">
        <v>9</v>
      </c>
      <c r="F44" s="21">
        <f>E44/(E21/100)</f>
        <v>7.0518546377697331E-4</v>
      </c>
    </row>
    <row r="45" spans="1:6" x14ac:dyDescent="0.2">
      <c r="A45" s="80" t="s">
        <v>32</v>
      </c>
      <c r="B45" s="85"/>
      <c r="C45" s="85"/>
      <c r="D45" s="56">
        <v>25</v>
      </c>
      <c r="E45" s="7">
        <v>0</v>
      </c>
      <c r="F45" s="21">
        <v>0</v>
      </c>
    </row>
    <row r="46" spans="1:6" ht="13.5" thickBot="1" x14ac:dyDescent="0.25">
      <c r="A46" s="82" t="s">
        <v>33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51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8</v>
      </c>
      <c r="F51" s="76" t="s">
        <v>47</v>
      </c>
    </row>
    <row r="52" spans="1:6" ht="16.5" thickBot="1" x14ac:dyDescent="0.25">
      <c r="A52" s="69" t="s">
        <v>40</v>
      </c>
      <c r="B52" s="68"/>
      <c r="C52" s="68"/>
      <c r="D52" s="70" t="s">
        <v>38</v>
      </c>
      <c r="E52" s="77" t="s">
        <v>53</v>
      </c>
      <c r="F52" s="74">
        <f>$F$20</f>
        <v>41698</v>
      </c>
    </row>
    <row r="53" spans="1:6" x14ac:dyDescent="0.2">
      <c r="A53" s="80" t="s">
        <v>37</v>
      </c>
      <c r="B53" s="60"/>
      <c r="C53" s="60"/>
      <c r="D53" s="56">
        <v>1</v>
      </c>
      <c r="E53" s="7">
        <v>246018752</v>
      </c>
      <c r="F53" s="81">
        <v>251066</v>
      </c>
    </row>
    <row r="54" spans="1:6" ht="13.5" thickBot="1" x14ac:dyDescent="0.25">
      <c r="A54" s="82" t="s">
        <v>34</v>
      </c>
      <c r="B54" s="61"/>
      <c r="C54" s="61"/>
      <c r="D54" s="57">
        <v>2</v>
      </c>
      <c r="E54" s="8">
        <v>4541032</v>
      </c>
      <c r="F54" s="83">
        <v>4634</v>
      </c>
    </row>
    <row r="55" spans="1:6" x14ac:dyDescent="0.2">
      <c r="A55" s="43"/>
      <c r="B55" s="93"/>
      <c r="C55" s="93"/>
      <c r="D55" s="90"/>
      <c r="E55" s="91"/>
      <c r="F55" s="94"/>
    </row>
    <row r="56" spans="1:6" ht="46.5" x14ac:dyDescent="0.25">
      <c r="A56" s="92" t="s">
        <v>43</v>
      </c>
      <c r="B56" s="95"/>
      <c r="C56" s="95"/>
      <c r="D56" s="96"/>
      <c r="E56" s="96"/>
      <c r="F56" s="97"/>
    </row>
    <row r="59" spans="1:6" x14ac:dyDescent="0.2">
      <c r="E59" s="98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workbookViewId="0">
      <selection activeCell="F63" sqref="F63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48</v>
      </c>
      <c r="B4" s="27"/>
      <c r="C4" s="27"/>
      <c r="D4" s="27"/>
      <c r="E4" s="27"/>
      <c r="F4" s="27"/>
    </row>
    <row r="5" spans="1:6" ht="16.5" x14ac:dyDescent="0.25">
      <c r="A5" s="67" t="s">
        <v>49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44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46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42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45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8" ht="15.75" x14ac:dyDescent="0.2">
      <c r="A17" s="66" t="s">
        <v>50</v>
      </c>
      <c r="B17" s="4"/>
      <c r="C17" s="4"/>
      <c r="D17" s="5"/>
      <c r="E17" s="5"/>
      <c r="F17" s="5"/>
    </row>
    <row r="18" spans="1:8" ht="13.5" thickBot="1" x14ac:dyDescent="0.25">
      <c r="A18" s="42"/>
      <c r="B18" s="42"/>
      <c r="C18" s="42"/>
      <c r="D18" s="79"/>
      <c r="E18" s="79"/>
      <c r="F18" s="79"/>
    </row>
    <row r="19" spans="1:8" ht="38.25" x14ac:dyDescent="0.25">
      <c r="A19" s="52" t="s">
        <v>39</v>
      </c>
      <c r="B19" s="48"/>
      <c r="C19" s="53"/>
      <c r="D19" s="62" t="s">
        <v>38</v>
      </c>
      <c r="E19" s="75" t="s">
        <v>9</v>
      </c>
      <c r="F19" s="76" t="s">
        <v>35</v>
      </c>
    </row>
    <row r="20" spans="1:8" ht="13.5" thickBot="1" x14ac:dyDescent="0.25">
      <c r="A20" s="49"/>
      <c r="B20" s="50"/>
      <c r="C20" s="54"/>
      <c r="D20" s="51"/>
      <c r="E20" s="73" t="s">
        <v>41</v>
      </c>
      <c r="F20" s="74">
        <v>41729</v>
      </c>
    </row>
    <row r="21" spans="1:8" x14ac:dyDescent="0.2">
      <c r="A21" s="9" t="s">
        <v>4</v>
      </c>
      <c r="B21" s="58"/>
      <c r="C21" s="58"/>
      <c r="D21" s="55">
        <v>1</v>
      </c>
      <c r="E21" s="12">
        <f>E23+E29+E32+E44</f>
        <v>1400809</v>
      </c>
      <c r="F21" s="20">
        <v>100</v>
      </c>
    </row>
    <row r="22" spans="1:8" x14ac:dyDescent="0.2">
      <c r="A22" s="59" t="s">
        <v>10</v>
      </c>
      <c r="B22" s="10"/>
      <c r="C22" s="10"/>
      <c r="D22" s="56">
        <v>2</v>
      </c>
      <c r="E22" s="7">
        <v>0</v>
      </c>
      <c r="F22" s="21">
        <v>0</v>
      </c>
    </row>
    <row r="23" spans="1:8" x14ac:dyDescent="0.2">
      <c r="A23" s="80" t="s">
        <v>11</v>
      </c>
      <c r="B23" s="10"/>
      <c r="C23" s="10"/>
      <c r="D23" s="56">
        <v>3</v>
      </c>
      <c r="E23" s="7">
        <f>E24</f>
        <v>207839</v>
      </c>
      <c r="F23" s="21">
        <f>E23/(E21/100)</f>
        <v>14.837069150755028</v>
      </c>
    </row>
    <row r="24" spans="1:8" x14ac:dyDescent="0.2">
      <c r="A24" s="84" t="s">
        <v>12</v>
      </c>
      <c r="B24" s="85"/>
      <c r="C24" s="85"/>
      <c r="D24" s="56">
        <v>4</v>
      </c>
      <c r="E24" s="7">
        <v>207839</v>
      </c>
      <c r="F24" s="21">
        <f>E24/(E21/100)</f>
        <v>14.837069150755028</v>
      </c>
    </row>
    <row r="25" spans="1:8" x14ac:dyDescent="0.2">
      <c r="A25" s="84" t="s">
        <v>13</v>
      </c>
      <c r="B25" s="85"/>
      <c r="C25" s="85"/>
      <c r="D25" s="56">
        <v>5</v>
      </c>
      <c r="E25" s="7">
        <v>0</v>
      </c>
      <c r="F25" s="21">
        <v>0</v>
      </c>
    </row>
    <row r="26" spans="1:8" x14ac:dyDescent="0.2">
      <c r="A26" s="80" t="s">
        <v>14</v>
      </c>
      <c r="B26" s="85"/>
      <c r="C26" s="85"/>
      <c r="D26" s="56">
        <v>6</v>
      </c>
      <c r="E26" s="7">
        <v>0</v>
      </c>
      <c r="F26" s="21">
        <v>0</v>
      </c>
      <c r="H26" s="98"/>
    </row>
    <row r="27" spans="1:8" x14ac:dyDescent="0.2">
      <c r="A27" s="84" t="s">
        <v>15</v>
      </c>
      <c r="B27" s="85"/>
      <c r="C27" s="85"/>
      <c r="D27" s="56">
        <v>7</v>
      </c>
      <c r="E27" s="7">
        <v>0</v>
      </c>
      <c r="F27" s="21">
        <v>0</v>
      </c>
    </row>
    <row r="28" spans="1:8" x14ac:dyDescent="0.2">
      <c r="A28" s="84" t="s">
        <v>16</v>
      </c>
      <c r="B28" s="85"/>
      <c r="C28" s="85"/>
      <c r="D28" s="56">
        <v>8</v>
      </c>
      <c r="E28" s="7">
        <v>0</v>
      </c>
      <c r="F28" s="21">
        <v>0</v>
      </c>
    </row>
    <row r="29" spans="1:8" x14ac:dyDescent="0.2">
      <c r="A29" s="80" t="s">
        <v>17</v>
      </c>
      <c r="B29" s="85"/>
      <c r="C29" s="85"/>
      <c r="D29" s="56">
        <v>9</v>
      </c>
      <c r="E29" s="7">
        <f>E30+E31</f>
        <v>1110706</v>
      </c>
      <c r="F29" s="21">
        <f>E29/(E21/100)</f>
        <v>79.290324376842236</v>
      </c>
    </row>
    <row r="30" spans="1:8" x14ac:dyDescent="0.2">
      <c r="A30" s="84" t="s">
        <v>18</v>
      </c>
      <c r="B30" s="85"/>
      <c r="C30" s="85"/>
      <c r="D30" s="56">
        <v>10</v>
      </c>
      <c r="E30" s="7">
        <v>954704</v>
      </c>
      <c r="F30" s="21">
        <f>E30/(E21/100)</f>
        <v>68.153759720275929</v>
      </c>
      <c r="G30" s="98"/>
    </row>
    <row r="31" spans="1:8" x14ac:dyDescent="0.2">
      <c r="A31" s="84" t="s">
        <v>19</v>
      </c>
      <c r="B31" s="85"/>
      <c r="C31" s="85"/>
      <c r="D31" s="56">
        <v>11</v>
      </c>
      <c r="E31" s="7">
        <v>156002</v>
      </c>
      <c r="F31" s="21">
        <f>E31/(E21/100)</f>
        <v>11.136564656566312</v>
      </c>
    </row>
    <row r="32" spans="1:8" x14ac:dyDescent="0.2">
      <c r="A32" s="80" t="s">
        <v>20</v>
      </c>
      <c r="B32" s="85"/>
      <c r="C32" s="85"/>
      <c r="D32" s="56">
        <v>12</v>
      </c>
      <c r="E32" s="7">
        <f>E34</f>
        <v>82166</v>
      </c>
      <c r="F32" s="21">
        <f>E32/(E21/100)</f>
        <v>5.8656105150666509</v>
      </c>
      <c r="H32" s="99"/>
    </row>
    <row r="33" spans="1:6" x14ac:dyDescent="0.2">
      <c r="A33" s="84" t="s">
        <v>21</v>
      </c>
      <c r="B33" s="85"/>
      <c r="C33" s="85"/>
      <c r="D33" s="56">
        <v>13</v>
      </c>
      <c r="E33" s="7">
        <v>0</v>
      </c>
      <c r="F33" s="21">
        <v>0</v>
      </c>
    </row>
    <row r="34" spans="1:6" x14ac:dyDescent="0.2">
      <c r="A34" s="84" t="s">
        <v>22</v>
      </c>
      <c r="B34" s="85"/>
      <c r="C34" s="85"/>
      <c r="D34" s="56">
        <v>14</v>
      </c>
      <c r="E34" s="7">
        <v>82166</v>
      </c>
      <c r="F34" s="21">
        <f>E34/(E21/100)</f>
        <v>5.8656105150666509</v>
      </c>
    </row>
    <row r="35" spans="1:6" x14ac:dyDescent="0.2">
      <c r="A35" s="84" t="s">
        <v>23</v>
      </c>
      <c r="B35" s="85"/>
      <c r="C35" s="85"/>
      <c r="D35" s="56">
        <v>15</v>
      </c>
      <c r="E35" s="7">
        <v>0</v>
      </c>
      <c r="F35" s="21">
        <v>0</v>
      </c>
    </row>
    <row r="36" spans="1:6" x14ac:dyDescent="0.2">
      <c r="A36" s="80" t="s">
        <v>24</v>
      </c>
      <c r="B36" s="85"/>
      <c r="C36" s="85"/>
      <c r="D36" s="56">
        <v>16</v>
      </c>
      <c r="E36" s="7">
        <v>0</v>
      </c>
      <c r="F36" s="21">
        <v>0</v>
      </c>
    </row>
    <row r="37" spans="1:6" x14ac:dyDescent="0.2">
      <c r="A37" s="80" t="s">
        <v>25</v>
      </c>
      <c r="B37" s="85"/>
      <c r="C37" s="85"/>
      <c r="D37" s="56">
        <v>17</v>
      </c>
      <c r="E37" s="7">
        <v>0</v>
      </c>
      <c r="F37" s="21">
        <v>0</v>
      </c>
    </row>
    <row r="38" spans="1:6" x14ac:dyDescent="0.2">
      <c r="A38" s="84" t="s">
        <v>26</v>
      </c>
      <c r="B38" s="85"/>
      <c r="C38" s="85"/>
      <c r="D38" s="56">
        <v>18</v>
      </c>
      <c r="E38" s="7">
        <v>0</v>
      </c>
      <c r="F38" s="21">
        <v>0</v>
      </c>
    </row>
    <row r="39" spans="1:6" x14ac:dyDescent="0.2">
      <c r="A39" s="84" t="s">
        <v>27</v>
      </c>
      <c r="B39" s="85"/>
      <c r="C39" s="85"/>
      <c r="D39" s="56">
        <v>19</v>
      </c>
      <c r="E39" s="7">
        <v>0</v>
      </c>
      <c r="F39" s="21">
        <v>0</v>
      </c>
    </row>
    <row r="40" spans="1:6" x14ac:dyDescent="0.2">
      <c r="A40" s="84" t="s">
        <v>28</v>
      </c>
      <c r="B40" s="85"/>
      <c r="C40" s="85"/>
      <c r="D40" s="56">
        <v>20</v>
      </c>
      <c r="E40" s="7">
        <v>0</v>
      </c>
      <c r="F40" s="21">
        <v>0</v>
      </c>
    </row>
    <row r="41" spans="1:6" x14ac:dyDescent="0.2">
      <c r="A41" s="80" t="s">
        <v>29</v>
      </c>
      <c r="B41" s="85"/>
      <c r="C41" s="85"/>
      <c r="D41" s="56">
        <v>21</v>
      </c>
      <c r="E41" s="7">
        <v>0</v>
      </c>
      <c r="F41" s="21">
        <v>0</v>
      </c>
    </row>
    <row r="42" spans="1:6" x14ac:dyDescent="0.2">
      <c r="A42" s="84" t="s">
        <v>30</v>
      </c>
      <c r="B42" s="85"/>
      <c r="C42" s="85"/>
      <c r="D42" s="56">
        <v>22</v>
      </c>
      <c r="E42" s="7">
        <v>0</v>
      </c>
      <c r="F42" s="21">
        <v>0</v>
      </c>
    </row>
    <row r="43" spans="1:6" x14ac:dyDescent="0.2">
      <c r="A43" s="84" t="s">
        <v>36</v>
      </c>
      <c r="B43" s="85"/>
      <c r="C43" s="85"/>
      <c r="D43" s="56">
        <v>23</v>
      </c>
      <c r="E43" s="7">
        <v>0</v>
      </c>
      <c r="F43" s="21">
        <v>0</v>
      </c>
    </row>
    <row r="44" spans="1:6" x14ac:dyDescent="0.2">
      <c r="A44" s="80" t="s">
        <v>31</v>
      </c>
      <c r="B44" s="85"/>
      <c r="C44" s="85"/>
      <c r="D44" s="56">
        <v>24</v>
      </c>
      <c r="E44" s="7">
        <v>98</v>
      </c>
      <c r="F44" s="21">
        <f>E44/(E21/100)</f>
        <v>6.9959573360822208E-3</v>
      </c>
    </row>
    <row r="45" spans="1:6" x14ac:dyDescent="0.2">
      <c r="A45" s="80" t="s">
        <v>32</v>
      </c>
      <c r="B45" s="85"/>
      <c r="C45" s="85"/>
      <c r="D45" s="56">
        <v>25</v>
      </c>
      <c r="E45" s="7">
        <v>0</v>
      </c>
      <c r="F45" s="21">
        <v>0</v>
      </c>
    </row>
    <row r="46" spans="1:6" ht="13.5" thickBot="1" x14ac:dyDescent="0.25">
      <c r="A46" s="82" t="s">
        <v>33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51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8</v>
      </c>
      <c r="F51" s="76" t="s">
        <v>47</v>
      </c>
    </row>
    <row r="52" spans="1:6" ht="16.5" thickBot="1" x14ac:dyDescent="0.25">
      <c r="A52" s="69" t="s">
        <v>40</v>
      </c>
      <c r="B52" s="68"/>
      <c r="C52" s="68"/>
      <c r="D52" s="70" t="s">
        <v>38</v>
      </c>
      <c r="E52" s="77" t="s">
        <v>54</v>
      </c>
      <c r="F52" s="74">
        <f>$F$20</f>
        <v>41729</v>
      </c>
    </row>
    <row r="53" spans="1:6" x14ac:dyDescent="0.2">
      <c r="A53" s="80" t="s">
        <v>37</v>
      </c>
      <c r="B53" s="60"/>
      <c r="C53" s="60"/>
      <c r="D53" s="56">
        <v>1</v>
      </c>
      <c r="E53" s="7">
        <v>177325690</v>
      </c>
      <c r="F53" s="81">
        <v>181082</v>
      </c>
    </row>
    <row r="54" spans="1:6" ht="13.5" thickBot="1" x14ac:dyDescent="0.25">
      <c r="A54" s="82" t="s">
        <v>34</v>
      </c>
      <c r="B54" s="61"/>
      <c r="C54" s="61"/>
      <c r="D54" s="57">
        <v>2</v>
      </c>
      <c r="E54" s="8">
        <v>10368549</v>
      </c>
      <c r="F54" s="83">
        <v>10589</v>
      </c>
    </row>
    <row r="55" spans="1:6" x14ac:dyDescent="0.2">
      <c r="A55" s="43"/>
      <c r="B55" s="93"/>
      <c r="C55" s="93"/>
      <c r="D55" s="90"/>
      <c r="E55" s="91"/>
      <c r="F55" s="94"/>
    </row>
    <row r="56" spans="1:6" ht="46.5" x14ac:dyDescent="0.25">
      <c r="A56" s="92" t="s">
        <v>43</v>
      </c>
      <c r="B56" s="95"/>
      <c r="C56" s="95"/>
      <c r="D56" s="96"/>
      <c r="E56" s="96"/>
      <c r="F56" s="97"/>
    </row>
    <row r="59" spans="1:6" x14ac:dyDescent="0.2">
      <c r="E59" s="98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workbookViewId="0">
      <selection activeCell="E44" sqref="E44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48</v>
      </c>
      <c r="B4" s="27"/>
      <c r="C4" s="27"/>
      <c r="D4" s="27"/>
      <c r="E4" s="27"/>
      <c r="F4" s="27"/>
    </row>
    <row r="5" spans="1:6" ht="16.5" x14ac:dyDescent="0.25">
      <c r="A5" s="67" t="s">
        <v>49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44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46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42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45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8" ht="15.75" x14ac:dyDescent="0.2">
      <c r="A17" s="66" t="s">
        <v>50</v>
      </c>
      <c r="B17" s="4"/>
      <c r="C17" s="4"/>
      <c r="D17" s="5"/>
      <c r="E17" s="5"/>
      <c r="F17" s="5"/>
    </row>
    <row r="18" spans="1:8" ht="13.5" thickBot="1" x14ac:dyDescent="0.25">
      <c r="A18" s="42"/>
      <c r="B18" s="42"/>
      <c r="C18" s="42"/>
      <c r="D18" s="79"/>
      <c r="E18" s="79"/>
      <c r="F18" s="79"/>
    </row>
    <row r="19" spans="1:8" ht="38.25" x14ac:dyDescent="0.25">
      <c r="A19" s="52" t="s">
        <v>39</v>
      </c>
      <c r="B19" s="48"/>
      <c r="C19" s="53"/>
      <c r="D19" s="62" t="s">
        <v>38</v>
      </c>
      <c r="E19" s="75" t="s">
        <v>9</v>
      </c>
      <c r="F19" s="76" t="s">
        <v>35</v>
      </c>
    </row>
    <row r="20" spans="1:8" ht="13.5" thickBot="1" x14ac:dyDescent="0.25">
      <c r="A20" s="49"/>
      <c r="B20" s="50"/>
      <c r="C20" s="54"/>
      <c r="D20" s="51"/>
      <c r="E20" s="73" t="s">
        <v>41</v>
      </c>
      <c r="F20" s="74">
        <v>41759</v>
      </c>
    </row>
    <row r="21" spans="1:8" x14ac:dyDescent="0.2">
      <c r="A21" s="9" t="s">
        <v>4</v>
      </c>
      <c r="B21" s="58"/>
      <c r="C21" s="58"/>
      <c r="D21" s="55">
        <v>1</v>
      </c>
      <c r="E21" s="12">
        <f>E23+E29+E32+E44</f>
        <v>1500463</v>
      </c>
      <c r="F21" s="20">
        <v>100</v>
      </c>
    </row>
    <row r="22" spans="1:8" x14ac:dyDescent="0.2">
      <c r="A22" s="59" t="s">
        <v>10</v>
      </c>
      <c r="B22" s="10"/>
      <c r="C22" s="10"/>
      <c r="D22" s="56">
        <v>2</v>
      </c>
      <c r="E22" s="7">
        <v>0</v>
      </c>
      <c r="F22" s="21">
        <v>0</v>
      </c>
    </row>
    <row r="23" spans="1:8" x14ac:dyDescent="0.2">
      <c r="A23" s="80" t="s">
        <v>11</v>
      </c>
      <c r="B23" s="10"/>
      <c r="C23" s="10"/>
      <c r="D23" s="56">
        <v>3</v>
      </c>
      <c r="E23" s="7">
        <f>E24</f>
        <v>164098</v>
      </c>
      <c r="F23" s="21">
        <f>E23/(E21/100)</f>
        <v>10.936490936464278</v>
      </c>
    </row>
    <row r="24" spans="1:8" x14ac:dyDescent="0.2">
      <c r="A24" s="84" t="s">
        <v>12</v>
      </c>
      <c r="B24" s="85"/>
      <c r="C24" s="85"/>
      <c r="D24" s="56">
        <v>4</v>
      </c>
      <c r="E24" s="7">
        <v>164098</v>
      </c>
      <c r="F24" s="21">
        <f>E24/(E21/100)</f>
        <v>10.936490936464278</v>
      </c>
    </row>
    <row r="25" spans="1:8" x14ac:dyDescent="0.2">
      <c r="A25" s="84" t="s">
        <v>13</v>
      </c>
      <c r="B25" s="85"/>
      <c r="C25" s="85"/>
      <c r="D25" s="56">
        <v>5</v>
      </c>
      <c r="E25" s="7">
        <v>0</v>
      </c>
      <c r="F25" s="21">
        <v>0</v>
      </c>
    </row>
    <row r="26" spans="1:8" x14ac:dyDescent="0.2">
      <c r="A26" s="80" t="s">
        <v>14</v>
      </c>
      <c r="B26" s="85"/>
      <c r="C26" s="85"/>
      <c r="D26" s="56">
        <v>6</v>
      </c>
      <c r="E26" s="7">
        <v>0</v>
      </c>
      <c r="F26" s="21">
        <v>0</v>
      </c>
      <c r="H26" s="98"/>
    </row>
    <row r="27" spans="1:8" x14ac:dyDescent="0.2">
      <c r="A27" s="84" t="s">
        <v>15</v>
      </c>
      <c r="B27" s="85"/>
      <c r="C27" s="85"/>
      <c r="D27" s="56">
        <v>7</v>
      </c>
      <c r="E27" s="7">
        <v>0</v>
      </c>
      <c r="F27" s="21">
        <v>0</v>
      </c>
    </row>
    <row r="28" spans="1:8" x14ac:dyDescent="0.2">
      <c r="A28" s="84" t="s">
        <v>16</v>
      </c>
      <c r="B28" s="85"/>
      <c r="C28" s="85"/>
      <c r="D28" s="56">
        <v>8</v>
      </c>
      <c r="E28" s="7">
        <v>0</v>
      </c>
      <c r="F28" s="21">
        <v>0</v>
      </c>
    </row>
    <row r="29" spans="1:8" x14ac:dyDescent="0.2">
      <c r="A29" s="80" t="s">
        <v>17</v>
      </c>
      <c r="B29" s="85"/>
      <c r="C29" s="85"/>
      <c r="D29" s="56">
        <v>9</v>
      </c>
      <c r="E29" s="7">
        <f>E30+E31</f>
        <v>1253927</v>
      </c>
      <c r="F29" s="21">
        <f>E29/(E21/100)</f>
        <v>83.569338264255776</v>
      </c>
    </row>
    <row r="30" spans="1:8" x14ac:dyDescent="0.2">
      <c r="A30" s="84" t="s">
        <v>18</v>
      </c>
      <c r="B30" s="85"/>
      <c r="C30" s="85"/>
      <c r="D30" s="56">
        <v>10</v>
      </c>
      <c r="E30" s="7">
        <v>1048340</v>
      </c>
      <c r="F30" s="21">
        <f>E30/(E21/100)</f>
        <v>69.867767482437088</v>
      </c>
      <c r="G30" s="98"/>
    </row>
    <row r="31" spans="1:8" x14ac:dyDescent="0.2">
      <c r="A31" s="84" t="s">
        <v>19</v>
      </c>
      <c r="B31" s="85"/>
      <c r="C31" s="85"/>
      <c r="D31" s="56">
        <v>11</v>
      </c>
      <c r="E31" s="7">
        <v>205587</v>
      </c>
      <c r="F31" s="21">
        <f>E31/(E21/100)</f>
        <v>13.701570781818679</v>
      </c>
    </row>
    <row r="32" spans="1:8" x14ac:dyDescent="0.2">
      <c r="A32" s="80" t="s">
        <v>20</v>
      </c>
      <c r="B32" s="85"/>
      <c r="C32" s="85"/>
      <c r="D32" s="56">
        <v>12</v>
      </c>
      <c r="E32" s="7">
        <f>E34</f>
        <v>82388</v>
      </c>
      <c r="F32" s="21">
        <f>E32/(E21/100)</f>
        <v>5.4908384945180257</v>
      </c>
      <c r="H32" s="99"/>
    </row>
    <row r="33" spans="1:6" x14ac:dyDescent="0.2">
      <c r="A33" s="84" t="s">
        <v>21</v>
      </c>
      <c r="B33" s="85"/>
      <c r="C33" s="85"/>
      <c r="D33" s="56">
        <v>13</v>
      </c>
      <c r="E33" s="7">
        <v>0</v>
      </c>
      <c r="F33" s="21">
        <v>0</v>
      </c>
    </row>
    <row r="34" spans="1:6" x14ac:dyDescent="0.2">
      <c r="A34" s="84" t="s">
        <v>22</v>
      </c>
      <c r="B34" s="85"/>
      <c r="C34" s="85"/>
      <c r="D34" s="56">
        <v>14</v>
      </c>
      <c r="E34" s="7">
        <v>82388</v>
      </c>
      <c r="F34" s="21">
        <f>E34/(E21/100)</f>
        <v>5.4908384945180257</v>
      </c>
    </row>
    <row r="35" spans="1:6" x14ac:dyDescent="0.2">
      <c r="A35" s="84" t="s">
        <v>23</v>
      </c>
      <c r="B35" s="85"/>
      <c r="C35" s="85"/>
      <c r="D35" s="56">
        <v>15</v>
      </c>
      <c r="E35" s="7">
        <v>0</v>
      </c>
      <c r="F35" s="21">
        <v>0</v>
      </c>
    </row>
    <row r="36" spans="1:6" x14ac:dyDescent="0.2">
      <c r="A36" s="80" t="s">
        <v>24</v>
      </c>
      <c r="B36" s="85"/>
      <c r="C36" s="85"/>
      <c r="D36" s="56">
        <v>16</v>
      </c>
      <c r="E36" s="7">
        <v>0</v>
      </c>
      <c r="F36" s="21">
        <v>0</v>
      </c>
    </row>
    <row r="37" spans="1:6" x14ac:dyDescent="0.2">
      <c r="A37" s="80" t="s">
        <v>25</v>
      </c>
      <c r="B37" s="85"/>
      <c r="C37" s="85"/>
      <c r="D37" s="56">
        <v>17</v>
      </c>
      <c r="E37" s="7">
        <v>0</v>
      </c>
      <c r="F37" s="21">
        <v>0</v>
      </c>
    </row>
    <row r="38" spans="1:6" x14ac:dyDescent="0.2">
      <c r="A38" s="84" t="s">
        <v>26</v>
      </c>
      <c r="B38" s="85"/>
      <c r="C38" s="85"/>
      <c r="D38" s="56">
        <v>18</v>
      </c>
      <c r="E38" s="7">
        <v>0</v>
      </c>
      <c r="F38" s="21">
        <v>0</v>
      </c>
    </row>
    <row r="39" spans="1:6" x14ac:dyDescent="0.2">
      <c r="A39" s="84" t="s">
        <v>27</v>
      </c>
      <c r="B39" s="85"/>
      <c r="C39" s="85"/>
      <c r="D39" s="56">
        <v>19</v>
      </c>
      <c r="E39" s="7">
        <v>0</v>
      </c>
      <c r="F39" s="21">
        <v>0</v>
      </c>
    </row>
    <row r="40" spans="1:6" x14ac:dyDescent="0.2">
      <c r="A40" s="84" t="s">
        <v>28</v>
      </c>
      <c r="B40" s="85"/>
      <c r="C40" s="85"/>
      <c r="D40" s="56">
        <v>20</v>
      </c>
      <c r="E40" s="7">
        <v>0</v>
      </c>
      <c r="F40" s="21">
        <v>0</v>
      </c>
    </row>
    <row r="41" spans="1:6" x14ac:dyDescent="0.2">
      <c r="A41" s="80" t="s">
        <v>29</v>
      </c>
      <c r="B41" s="85"/>
      <c r="C41" s="85"/>
      <c r="D41" s="56">
        <v>21</v>
      </c>
      <c r="E41" s="7">
        <v>0</v>
      </c>
      <c r="F41" s="21">
        <v>0</v>
      </c>
    </row>
    <row r="42" spans="1:6" x14ac:dyDescent="0.2">
      <c r="A42" s="84" t="s">
        <v>30</v>
      </c>
      <c r="B42" s="85"/>
      <c r="C42" s="85"/>
      <c r="D42" s="56">
        <v>22</v>
      </c>
      <c r="E42" s="7">
        <v>0</v>
      </c>
      <c r="F42" s="21">
        <v>0</v>
      </c>
    </row>
    <row r="43" spans="1:6" x14ac:dyDescent="0.2">
      <c r="A43" s="84" t="s">
        <v>36</v>
      </c>
      <c r="B43" s="85"/>
      <c r="C43" s="85"/>
      <c r="D43" s="56">
        <v>23</v>
      </c>
      <c r="E43" s="7">
        <v>0</v>
      </c>
      <c r="F43" s="21">
        <v>0</v>
      </c>
    </row>
    <row r="44" spans="1:6" x14ac:dyDescent="0.2">
      <c r="A44" s="80" t="s">
        <v>31</v>
      </c>
      <c r="B44" s="85"/>
      <c r="C44" s="85"/>
      <c r="D44" s="56">
        <v>24</v>
      </c>
      <c r="E44" s="7">
        <v>50</v>
      </c>
      <c r="F44" s="21">
        <f>E44/(E21/100)</f>
        <v>3.3323047619301513E-3</v>
      </c>
    </row>
    <row r="45" spans="1:6" x14ac:dyDescent="0.2">
      <c r="A45" s="80" t="s">
        <v>32</v>
      </c>
      <c r="B45" s="85"/>
      <c r="C45" s="85"/>
      <c r="D45" s="56">
        <v>25</v>
      </c>
      <c r="E45" s="7">
        <v>0</v>
      </c>
      <c r="F45" s="21">
        <v>0</v>
      </c>
    </row>
    <row r="46" spans="1:6" ht="13.5" thickBot="1" x14ac:dyDescent="0.25">
      <c r="A46" s="82" t="s">
        <v>33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51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8</v>
      </c>
      <c r="F51" s="76" t="s">
        <v>47</v>
      </c>
    </row>
    <row r="52" spans="1:6" ht="16.5" thickBot="1" x14ac:dyDescent="0.25">
      <c r="A52" s="69" t="s">
        <v>40</v>
      </c>
      <c r="B52" s="68"/>
      <c r="C52" s="68"/>
      <c r="D52" s="70" t="s">
        <v>38</v>
      </c>
      <c r="E52" s="77" t="s">
        <v>55</v>
      </c>
      <c r="F52" s="74">
        <f>$F$20</f>
        <v>41759</v>
      </c>
    </row>
    <row r="53" spans="1:6" x14ac:dyDescent="0.2">
      <c r="A53" s="80" t="s">
        <v>37</v>
      </c>
      <c r="B53" s="60"/>
      <c r="C53" s="60"/>
      <c r="D53" s="56">
        <v>1</v>
      </c>
      <c r="E53" s="7">
        <v>104062650</v>
      </c>
      <c r="F53" s="81">
        <v>106597</v>
      </c>
    </row>
    <row r="54" spans="1:6" ht="13.5" thickBot="1" x14ac:dyDescent="0.25">
      <c r="A54" s="82" t="s">
        <v>34</v>
      </c>
      <c r="B54" s="61"/>
      <c r="C54" s="61"/>
      <c r="D54" s="57">
        <v>2</v>
      </c>
      <c r="E54" s="8">
        <v>11150764</v>
      </c>
      <c r="F54" s="83">
        <v>11423</v>
      </c>
    </row>
    <row r="55" spans="1:6" x14ac:dyDescent="0.2">
      <c r="A55" s="43"/>
      <c r="B55" s="93"/>
      <c r="C55" s="93"/>
      <c r="D55" s="90"/>
      <c r="E55" s="91"/>
      <c r="F55" s="94"/>
    </row>
    <row r="56" spans="1:6" ht="46.5" x14ac:dyDescent="0.25">
      <c r="A56" s="92" t="s">
        <v>43</v>
      </c>
      <c r="B56" s="95"/>
      <c r="C56" s="95"/>
      <c r="D56" s="96"/>
      <c r="E56" s="96"/>
      <c r="F56" s="97"/>
    </row>
    <row r="59" spans="1:6" x14ac:dyDescent="0.2">
      <c r="E59" s="98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topLeftCell="A16" workbookViewId="0">
      <selection activeCell="J32" sqref="J32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48</v>
      </c>
      <c r="B4" s="27"/>
      <c r="C4" s="27"/>
      <c r="D4" s="27"/>
      <c r="E4" s="27"/>
      <c r="F4" s="27"/>
    </row>
    <row r="5" spans="1:6" ht="16.5" x14ac:dyDescent="0.25">
      <c r="A5" s="67" t="s">
        <v>49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44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46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42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45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8" ht="15.75" x14ac:dyDescent="0.2">
      <c r="A17" s="66" t="s">
        <v>50</v>
      </c>
      <c r="B17" s="4"/>
      <c r="C17" s="4"/>
      <c r="D17" s="5"/>
      <c r="E17" s="5"/>
      <c r="F17" s="5"/>
    </row>
    <row r="18" spans="1:8" ht="13.5" thickBot="1" x14ac:dyDescent="0.25">
      <c r="A18" s="42"/>
      <c r="B18" s="42"/>
      <c r="C18" s="42"/>
      <c r="D18" s="79"/>
      <c r="E18" s="79"/>
      <c r="F18" s="79"/>
    </row>
    <row r="19" spans="1:8" ht="38.25" x14ac:dyDescent="0.25">
      <c r="A19" s="52" t="s">
        <v>39</v>
      </c>
      <c r="B19" s="48"/>
      <c r="C19" s="53"/>
      <c r="D19" s="62" t="s">
        <v>38</v>
      </c>
      <c r="E19" s="75" t="s">
        <v>9</v>
      </c>
      <c r="F19" s="76" t="s">
        <v>35</v>
      </c>
    </row>
    <row r="20" spans="1:8" ht="13.5" thickBot="1" x14ac:dyDescent="0.25">
      <c r="A20" s="49"/>
      <c r="B20" s="50"/>
      <c r="C20" s="54"/>
      <c r="D20" s="51"/>
      <c r="E20" s="73" t="s">
        <v>41</v>
      </c>
      <c r="F20" s="74">
        <v>41790</v>
      </c>
    </row>
    <row r="21" spans="1:8" x14ac:dyDescent="0.2">
      <c r="A21" s="9" t="s">
        <v>4</v>
      </c>
      <c r="B21" s="58"/>
      <c r="C21" s="58"/>
      <c r="D21" s="55">
        <v>1</v>
      </c>
      <c r="E21" s="12">
        <f>E23+E29+E32+E44</f>
        <v>1589987</v>
      </c>
      <c r="F21" s="20">
        <v>100</v>
      </c>
    </row>
    <row r="22" spans="1:8" x14ac:dyDescent="0.2">
      <c r="A22" s="59" t="s">
        <v>10</v>
      </c>
      <c r="B22" s="10"/>
      <c r="C22" s="10"/>
      <c r="D22" s="56">
        <v>2</v>
      </c>
      <c r="E22" s="7">
        <v>0</v>
      </c>
      <c r="F22" s="21">
        <v>0</v>
      </c>
    </row>
    <row r="23" spans="1:8" x14ac:dyDescent="0.2">
      <c r="A23" s="80" t="s">
        <v>11</v>
      </c>
      <c r="B23" s="10"/>
      <c r="C23" s="10"/>
      <c r="D23" s="56">
        <v>3</v>
      </c>
      <c r="E23" s="7">
        <f>E24</f>
        <v>204458</v>
      </c>
      <c r="F23" s="21">
        <f>E23/(E21/100)</f>
        <v>12.859098847978002</v>
      </c>
    </row>
    <row r="24" spans="1:8" x14ac:dyDescent="0.2">
      <c r="A24" s="84" t="s">
        <v>12</v>
      </c>
      <c r="B24" s="85"/>
      <c r="C24" s="85"/>
      <c r="D24" s="56">
        <v>4</v>
      </c>
      <c r="E24" s="7">
        <v>204458</v>
      </c>
      <c r="F24" s="21">
        <f>E24/(E21/100)</f>
        <v>12.859098847978002</v>
      </c>
    </row>
    <row r="25" spans="1:8" x14ac:dyDescent="0.2">
      <c r="A25" s="84" t="s">
        <v>13</v>
      </c>
      <c r="B25" s="85"/>
      <c r="C25" s="85"/>
      <c r="D25" s="56">
        <v>5</v>
      </c>
      <c r="E25" s="7">
        <v>0</v>
      </c>
      <c r="F25" s="21">
        <v>0</v>
      </c>
    </row>
    <row r="26" spans="1:8" hidden="1" x14ac:dyDescent="0.2">
      <c r="A26" s="80" t="s">
        <v>14</v>
      </c>
      <c r="B26" s="85"/>
      <c r="C26" s="85"/>
      <c r="D26" s="56">
        <v>6</v>
      </c>
      <c r="E26" s="7">
        <v>0</v>
      </c>
      <c r="F26" s="21">
        <v>0</v>
      </c>
      <c r="H26" s="98"/>
    </row>
    <row r="27" spans="1:8" hidden="1" x14ac:dyDescent="0.2">
      <c r="A27" s="84" t="s">
        <v>15</v>
      </c>
      <c r="B27" s="85"/>
      <c r="C27" s="85"/>
      <c r="D27" s="56">
        <v>7</v>
      </c>
      <c r="E27" s="7">
        <v>0</v>
      </c>
      <c r="F27" s="21">
        <v>0</v>
      </c>
    </row>
    <row r="28" spans="1:8" hidden="1" x14ac:dyDescent="0.2">
      <c r="A28" s="84" t="s">
        <v>16</v>
      </c>
      <c r="B28" s="85"/>
      <c r="C28" s="85"/>
      <c r="D28" s="56">
        <v>8</v>
      </c>
      <c r="E28" s="7">
        <v>0</v>
      </c>
      <c r="F28" s="21">
        <v>0</v>
      </c>
    </row>
    <row r="29" spans="1:8" x14ac:dyDescent="0.2">
      <c r="A29" s="80" t="s">
        <v>17</v>
      </c>
      <c r="B29" s="85"/>
      <c r="C29" s="85"/>
      <c r="D29" s="56">
        <v>9</v>
      </c>
      <c r="E29" s="7">
        <f>E30+E31</f>
        <v>1294684</v>
      </c>
      <c r="F29" s="21">
        <f>E29/(E21/100)</f>
        <v>81.427332424730508</v>
      </c>
    </row>
    <row r="30" spans="1:8" x14ac:dyDescent="0.2">
      <c r="A30" s="84" t="s">
        <v>18</v>
      </c>
      <c r="B30" s="85"/>
      <c r="C30" s="85"/>
      <c r="D30" s="56">
        <v>10</v>
      </c>
      <c r="E30" s="7">
        <v>1053032</v>
      </c>
      <c r="F30" s="21">
        <f>E30/(E21/100)</f>
        <v>66.228969167672432</v>
      </c>
      <c r="G30" s="98"/>
    </row>
    <row r="31" spans="1:8" x14ac:dyDescent="0.2">
      <c r="A31" s="84" t="s">
        <v>19</v>
      </c>
      <c r="B31" s="85"/>
      <c r="C31" s="85"/>
      <c r="D31" s="56">
        <v>11</v>
      </c>
      <c r="E31" s="7">
        <v>241652</v>
      </c>
      <c r="F31" s="21">
        <f>E31/(E21/100)</f>
        <v>15.198363257058077</v>
      </c>
    </row>
    <row r="32" spans="1:8" x14ac:dyDescent="0.2">
      <c r="A32" s="80" t="s">
        <v>20</v>
      </c>
      <c r="B32" s="85"/>
      <c r="C32" s="85"/>
      <c r="D32" s="56">
        <v>12</v>
      </c>
      <c r="E32" s="7">
        <f>E34</f>
        <v>90785</v>
      </c>
      <c r="F32" s="21">
        <f>E32/(E21/100)</f>
        <v>5.7097951115323582</v>
      </c>
      <c r="H32" s="99"/>
    </row>
    <row r="33" spans="1:6" x14ac:dyDescent="0.2">
      <c r="A33" s="84" t="s">
        <v>21</v>
      </c>
      <c r="B33" s="85"/>
      <c r="C33" s="85"/>
      <c r="D33" s="56">
        <v>13</v>
      </c>
      <c r="E33" s="7">
        <v>0</v>
      </c>
      <c r="F33" s="21">
        <v>0</v>
      </c>
    </row>
    <row r="34" spans="1:6" x14ac:dyDescent="0.2">
      <c r="A34" s="84" t="s">
        <v>22</v>
      </c>
      <c r="B34" s="85"/>
      <c r="C34" s="85"/>
      <c r="D34" s="56">
        <v>14</v>
      </c>
      <c r="E34" s="7">
        <v>90785</v>
      </c>
      <c r="F34" s="21">
        <f>E34/(E21/100)</f>
        <v>5.7097951115323582</v>
      </c>
    </row>
    <row r="35" spans="1:6" x14ac:dyDescent="0.2">
      <c r="A35" s="84" t="s">
        <v>23</v>
      </c>
      <c r="B35" s="85"/>
      <c r="C35" s="85"/>
      <c r="D35" s="56">
        <v>15</v>
      </c>
      <c r="E35" s="7">
        <v>0</v>
      </c>
      <c r="F35" s="21">
        <v>0</v>
      </c>
    </row>
    <row r="36" spans="1:6" hidden="1" x14ac:dyDescent="0.2">
      <c r="A36" s="80" t="s">
        <v>24</v>
      </c>
      <c r="B36" s="85"/>
      <c r="C36" s="85"/>
      <c r="D36" s="56">
        <v>16</v>
      </c>
      <c r="E36" s="7">
        <v>0</v>
      </c>
      <c r="F36" s="21">
        <v>0</v>
      </c>
    </row>
    <row r="37" spans="1:6" hidden="1" x14ac:dyDescent="0.2">
      <c r="A37" s="80" t="s">
        <v>25</v>
      </c>
      <c r="B37" s="85"/>
      <c r="C37" s="85"/>
      <c r="D37" s="56">
        <v>17</v>
      </c>
      <c r="E37" s="7">
        <v>0</v>
      </c>
      <c r="F37" s="21">
        <v>0</v>
      </c>
    </row>
    <row r="38" spans="1:6" hidden="1" x14ac:dyDescent="0.2">
      <c r="A38" s="84" t="s">
        <v>26</v>
      </c>
      <c r="B38" s="85"/>
      <c r="C38" s="85"/>
      <c r="D38" s="56">
        <v>18</v>
      </c>
      <c r="E38" s="7">
        <v>0</v>
      </c>
      <c r="F38" s="21">
        <v>0</v>
      </c>
    </row>
    <row r="39" spans="1:6" hidden="1" x14ac:dyDescent="0.2">
      <c r="A39" s="84" t="s">
        <v>27</v>
      </c>
      <c r="B39" s="85"/>
      <c r="C39" s="85"/>
      <c r="D39" s="56">
        <v>19</v>
      </c>
      <c r="E39" s="7">
        <v>0</v>
      </c>
      <c r="F39" s="21">
        <v>0</v>
      </c>
    </row>
    <row r="40" spans="1:6" hidden="1" x14ac:dyDescent="0.2">
      <c r="A40" s="84" t="s">
        <v>28</v>
      </c>
      <c r="B40" s="85"/>
      <c r="C40" s="85"/>
      <c r="D40" s="56">
        <v>20</v>
      </c>
      <c r="E40" s="7">
        <v>0</v>
      </c>
      <c r="F40" s="21">
        <v>0</v>
      </c>
    </row>
    <row r="41" spans="1:6" hidden="1" x14ac:dyDescent="0.2">
      <c r="A41" s="80" t="s">
        <v>29</v>
      </c>
      <c r="B41" s="85"/>
      <c r="C41" s="85"/>
      <c r="D41" s="56">
        <v>21</v>
      </c>
      <c r="E41" s="7">
        <v>0</v>
      </c>
      <c r="F41" s="21">
        <v>0</v>
      </c>
    </row>
    <row r="42" spans="1:6" hidden="1" x14ac:dyDescent="0.2">
      <c r="A42" s="84" t="s">
        <v>30</v>
      </c>
      <c r="B42" s="85"/>
      <c r="C42" s="85"/>
      <c r="D42" s="56">
        <v>22</v>
      </c>
      <c r="E42" s="7">
        <v>0</v>
      </c>
      <c r="F42" s="21">
        <v>0</v>
      </c>
    </row>
    <row r="43" spans="1:6" hidden="1" x14ac:dyDescent="0.2">
      <c r="A43" s="84" t="s">
        <v>36</v>
      </c>
      <c r="B43" s="85"/>
      <c r="C43" s="85"/>
      <c r="D43" s="56">
        <v>23</v>
      </c>
      <c r="E43" s="7">
        <v>0</v>
      </c>
      <c r="F43" s="21">
        <v>0</v>
      </c>
    </row>
    <row r="44" spans="1:6" x14ac:dyDescent="0.2">
      <c r="A44" s="80" t="s">
        <v>31</v>
      </c>
      <c r="B44" s="85"/>
      <c r="C44" s="85"/>
      <c r="D44" s="56">
        <v>24</v>
      </c>
      <c r="E44" s="7">
        <v>60</v>
      </c>
      <c r="F44" s="21">
        <f>E44/(E21/100)</f>
        <v>3.7736157591225588E-3</v>
      </c>
    </row>
    <row r="45" spans="1:6" hidden="1" x14ac:dyDescent="0.2">
      <c r="A45" s="80" t="s">
        <v>32</v>
      </c>
      <c r="B45" s="85"/>
      <c r="C45" s="85"/>
      <c r="D45" s="56">
        <v>25</v>
      </c>
      <c r="E45" s="7">
        <v>0</v>
      </c>
      <c r="F45" s="21">
        <v>0</v>
      </c>
    </row>
    <row r="46" spans="1:6" ht="13.5" hidden="1" thickBot="1" x14ac:dyDescent="0.25">
      <c r="A46" s="82" t="s">
        <v>33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51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8</v>
      </c>
      <c r="F51" s="76" t="s">
        <v>47</v>
      </c>
    </row>
    <row r="52" spans="1:6" ht="16.5" thickBot="1" x14ac:dyDescent="0.25">
      <c r="A52" s="69" t="s">
        <v>40</v>
      </c>
      <c r="B52" s="68"/>
      <c r="C52" s="68"/>
      <c r="D52" s="70" t="s">
        <v>38</v>
      </c>
      <c r="E52" s="77" t="s">
        <v>56</v>
      </c>
      <c r="F52" s="74">
        <f>$F$20</f>
        <v>41790</v>
      </c>
    </row>
    <row r="53" spans="1:6" x14ac:dyDescent="0.2">
      <c r="A53" s="80" t="s">
        <v>37</v>
      </c>
      <c r="B53" s="60"/>
      <c r="C53" s="60"/>
      <c r="D53" s="56">
        <v>1</v>
      </c>
      <c r="E53" s="7">
        <v>88266777</v>
      </c>
      <c r="F53" s="81">
        <v>90771</v>
      </c>
    </row>
    <row r="54" spans="1:6" ht="13.5" thickBot="1" x14ac:dyDescent="0.25">
      <c r="A54" s="82" t="s">
        <v>34</v>
      </c>
      <c r="B54" s="61"/>
      <c r="C54" s="61"/>
      <c r="D54" s="57">
        <v>2</v>
      </c>
      <c r="E54" s="8">
        <v>10285687</v>
      </c>
      <c r="F54" s="83">
        <v>10585</v>
      </c>
    </row>
    <row r="55" spans="1:6" x14ac:dyDescent="0.2">
      <c r="A55" s="43"/>
      <c r="B55" s="93"/>
      <c r="C55" s="93"/>
      <c r="D55" s="90"/>
      <c r="E55" s="91"/>
      <c r="F55" s="94"/>
    </row>
    <row r="56" spans="1:6" ht="46.5" x14ac:dyDescent="0.25">
      <c r="A56" s="92" t="s">
        <v>43</v>
      </c>
      <c r="B56" s="95"/>
      <c r="C56" s="95"/>
      <c r="D56" s="96"/>
      <c r="E56" s="96"/>
      <c r="F56" s="97"/>
    </row>
    <row r="59" spans="1:6" x14ac:dyDescent="0.2">
      <c r="E59" s="98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topLeftCell="A10" workbookViewId="0">
      <selection activeCell="E23" sqref="E23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48</v>
      </c>
      <c r="B4" s="27"/>
      <c r="C4" s="27"/>
      <c r="D4" s="27"/>
      <c r="E4" s="27"/>
      <c r="F4" s="27"/>
    </row>
    <row r="5" spans="1:6" ht="16.5" x14ac:dyDescent="0.25">
      <c r="A5" s="67" t="s">
        <v>49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44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46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42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45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6" ht="15.75" x14ac:dyDescent="0.2">
      <c r="A17" s="66" t="s">
        <v>50</v>
      </c>
      <c r="B17" s="4"/>
      <c r="C17" s="4"/>
      <c r="D17" s="5"/>
      <c r="E17" s="5"/>
      <c r="F17" s="5"/>
    </row>
    <row r="18" spans="1:6" ht="13.5" thickBot="1" x14ac:dyDescent="0.25">
      <c r="A18" s="42"/>
      <c r="B18" s="42"/>
      <c r="C18" s="42"/>
      <c r="D18" s="79"/>
      <c r="E18" s="79"/>
      <c r="F18" s="79"/>
    </row>
    <row r="19" spans="1:6" ht="38.25" x14ac:dyDescent="0.25">
      <c r="A19" s="52" t="s">
        <v>39</v>
      </c>
      <c r="B19" s="48"/>
      <c r="C19" s="53"/>
      <c r="D19" s="62" t="s">
        <v>38</v>
      </c>
      <c r="E19" s="75" t="s">
        <v>9</v>
      </c>
      <c r="F19" s="76" t="s">
        <v>35</v>
      </c>
    </row>
    <row r="20" spans="1:6" ht="13.5" thickBot="1" x14ac:dyDescent="0.25">
      <c r="A20" s="49"/>
      <c r="B20" s="50"/>
      <c r="C20" s="54"/>
      <c r="D20" s="51"/>
      <c r="E20" s="73" t="s">
        <v>41</v>
      </c>
      <c r="F20" s="74">
        <v>41820</v>
      </c>
    </row>
    <row r="21" spans="1:6" x14ac:dyDescent="0.2">
      <c r="A21" s="9" t="s">
        <v>4</v>
      </c>
      <c r="B21" s="58"/>
      <c r="C21" s="58"/>
      <c r="D21" s="55">
        <v>1</v>
      </c>
      <c r="E21" s="12">
        <f>E22+E23+E29+E32+E44</f>
        <v>1667478</v>
      </c>
      <c r="F21" s="20">
        <v>100</v>
      </c>
    </row>
    <row r="22" spans="1:6" hidden="1" x14ac:dyDescent="0.2">
      <c r="A22" s="59" t="s">
        <v>10</v>
      </c>
      <c r="B22" s="10"/>
      <c r="C22" s="10"/>
      <c r="D22" s="56">
        <v>2</v>
      </c>
      <c r="E22" s="7">
        <v>0</v>
      </c>
      <c r="F22" s="21">
        <v>0</v>
      </c>
    </row>
    <row r="23" spans="1:6" x14ac:dyDescent="0.2">
      <c r="A23" s="80" t="s">
        <v>11</v>
      </c>
      <c r="B23" s="10"/>
      <c r="C23" s="10"/>
      <c r="D23" s="56">
        <v>3</v>
      </c>
      <c r="E23" s="7">
        <f>E24+E25</f>
        <v>122808</v>
      </c>
      <c r="F23" s="21">
        <f>E23/E21*100</f>
        <v>7.3648947692263409</v>
      </c>
    </row>
    <row r="24" spans="1:6" x14ac:dyDescent="0.2">
      <c r="A24" s="84" t="s">
        <v>12</v>
      </c>
      <c r="B24" s="85"/>
      <c r="C24" s="85"/>
      <c r="D24" s="56">
        <v>4</v>
      </c>
      <c r="E24" s="7">
        <v>122808</v>
      </c>
      <c r="F24" s="21">
        <f>E24/E21*100</f>
        <v>7.3648947692263409</v>
      </c>
    </row>
    <row r="25" spans="1:6" x14ac:dyDescent="0.2">
      <c r="A25" s="84" t="s">
        <v>13</v>
      </c>
      <c r="B25" s="85"/>
      <c r="C25" s="85"/>
      <c r="D25" s="56">
        <v>5</v>
      </c>
      <c r="E25" s="7">
        <v>0</v>
      </c>
      <c r="F25" s="21">
        <f>E25/E21*100</f>
        <v>0</v>
      </c>
    </row>
    <row r="26" spans="1:6" hidden="1" x14ac:dyDescent="0.2">
      <c r="A26" s="80" t="s">
        <v>14</v>
      </c>
      <c r="B26" s="85"/>
      <c r="C26" s="85"/>
      <c r="D26" s="56">
        <v>6</v>
      </c>
      <c r="E26" s="7">
        <v>0</v>
      </c>
      <c r="F26" s="21">
        <v>0</v>
      </c>
    </row>
    <row r="27" spans="1:6" hidden="1" x14ac:dyDescent="0.2">
      <c r="A27" s="84" t="s">
        <v>15</v>
      </c>
      <c r="B27" s="85"/>
      <c r="C27" s="85"/>
      <c r="D27" s="56">
        <v>7</v>
      </c>
      <c r="E27" s="7">
        <v>0</v>
      </c>
      <c r="F27" s="21">
        <v>0</v>
      </c>
    </row>
    <row r="28" spans="1:6" hidden="1" x14ac:dyDescent="0.2">
      <c r="A28" s="84" t="s">
        <v>16</v>
      </c>
      <c r="B28" s="85"/>
      <c r="C28" s="85"/>
      <c r="D28" s="56">
        <v>8</v>
      </c>
      <c r="E28" s="7">
        <v>0</v>
      </c>
      <c r="F28" s="21">
        <v>0</v>
      </c>
    </row>
    <row r="29" spans="1:6" x14ac:dyDescent="0.2">
      <c r="A29" s="80" t="s">
        <v>17</v>
      </c>
      <c r="B29" s="85"/>
      <c r="C29" s="85"/>
      <c r="D29" s="56">
        <v>9</v>
      </c>
      <c r="E29" s="7">
        <f>E30+E31</f>
        <v>1452671</v>
      </c>
      <c r="F29" s="21">
        <f>E29/E21*100</f>
        <v>87.117851030118544</v>
      </c>
    </row>
    <row r="30" spans="1:6" x14ac:dyDescent="0.2">
      <c r="A30" s="84" t="s">
        <v>18</v>
      </c>
      <c r="B30" s="85"/>
      <c r="C30" s="85"/>
      <c r="D30" s="56">
        <v>10</v>
      </c>
      <c r="E30" s="7">
        <v>1210748</v>
      </c>
      <c r="F30" s="21">
        <f>E30/E21*100</f>
        <v>72.609533679005054</v>
      </c>
    </row>
    <row r="31" spans="1:6" x14ac:dyDescent="0.2">
      <c r="A31" s="84" t="s">
        <v>19</v>
      </c>
      <c r="B31" s="85"/>
      <c r="C31" s="85"/>
      <c r="D31" s="56">
        <v>11</v>
      </c>
      <c r="E31" s="7">
        <v>241923</v>
      </c>
      <c r="F31" s="21">
        <f>E31/E21*100</f>
        <v>14.508317351113478</v>
      </c>
    </row>
    <row r="32" spans="1:6" x14ac:dyDescent="0.2">
      <c r="A32" s="80" t="s">
        <v>20</v>
      </c>
      <c r="B32" s="85"/>
      <c r="C32" s="85"/>
      <c r="D32" s="56">
        <v>12</v>
      </c>
      <c r="E32" s="7">
        <f>E33+E34+E35</f>
        <v>91818</v>
      </c>
      <c r="F32" s="21">
        <f>E32/E21*100</f>
        <v>5.5063994847308333</v>
      </c>
    </row>
    <row r="33" spans="1:6" x14ac:dyDescent="0.2">
      <c r="A33" s="84" t="s">
        <v>21</v>
      </c>
      <c r="B33" s="85"/>
      <c r="C33" s="85"/>
      <c r="D33" s="56">
        <v>13</v>
      </c>
      <c r="E33" s="7">
        <v>0</v>
      </c>
      <c r="F33" s="21">
        <v>0</v>
      </c>
    </row>
    <row r="34" spans="1:6" x14ac:dyDescent="0.2">
      <c r="A34" s="84" t="s">
        <v>22</v>
      </c>
      <c r="B34" s="85"/>
      <c r="C34" s="85"/>
      <c r="D34" s="56">
        <v>14</v>
      </c>
      <c r="E34" s="7">
        <v>91818</v>
      </c>
      <c r="F34" s="21">
        <f>E34/E21*100</f>
        <v>5.5063994847308333</v>
      </c>
    </row>
    <row r="35" spans="1:6" x14ac:dyDescent="0.2">
      <c r="A35" s="84" t="s">
        <v>23</v>
      </c>
      <c r="B35" s="85"/>
      <c r="C35" s="85"/>
      <c r="D35" s="56">
        <v>15</v>
      </c>
      <c r="E35" s="7">
        <v>0</v>
      </c>
      <c r="F35" s="21">
        <v>0</v>
      </c>
    </row>
    <row r="36" spans="1:6" hidden="1" x14ac:dyDescent="0.2">
      <c r="A36" s="80" t="s">
        <v>24</v>
      </c>
      <c r="B36" s="85"/>
      <c r="C36" s="85"/>
      <c r="D36" s="56">
        <v>16</v>
      </c>
      <c r="E36" s="7">
        <v>0</v>
      </c>
      <c r="F36" s="21">
        <v>0</v>
      </c>
    </row>
    <row r="37" spans="1:6" hidden="1" x14ac:dyDescent="0.2">
      <c r="A37" s="80" t="s">
        <v>25</v>
      </c>
      <c r="B37" s="85"/>
      <c r="C37" s="85"/>
      <c r="D37" s="56">
        <v>17</v>
      </c>
      <c r="E37" s="7">
        <v>0</v>
      </c>
      <c r="F37" s="21">
        <v>0</v>
      </c>
    </row>
    <row r="38" spans="1:6" hidden="1" x14ac:dyDescent="0.2">
      <c r="A38" s="84" t="s">
        <v>26</v>
      </c>
      <c r="B38" s="85"/>
      <c r="C38" s="85"/>
      <c r="D38" s="56">
        <v>18</v>
      </c>
      <c r="E38" s="7">
        <v>0</v>
      </c>
      <c r="F38" s="21">
        <v>0</v>
      </c>
    </row>
    <row r="39" spans="1:6" hidden="1" x14ac:dyDescent="0.2">
      <c r="A39" s="84" t="s">
        <v>27</v>
      </c>
      <c r="B39" s="85"/>
      <c r="C39" s="85"/>
      <c r="D39" s="56">
        <v>19</v>
      </c>
      <c r="E39" s="7">
        <v>0</v>
      </c>
      <c r="F39" s="21">
        <v>0</v>
      </c>
    </row>
    <row r="40" spans="1:6" hidden="1" x14ac:dyDescent="0.2">
      <c r="A40" s="84" t="s">
        <v>28</v>
      </c>
      <c r="B40" s="85"/>
      <c r="C40" s="85"/>
      <c r="D40" s="56">
        <v>20</v>
      </c>
      <c r="E40" s="7">
        <v>0</v>
      </c>
      <c r="F40" s="21">
        <v>0</v>
      </c>
    </row>
    <row r="41" spans="1:6" hidden="1" x14ac:dyDescent="0.2">
      <c r="A41" s="80" t="s">
        <v>29</v>
      </c>
      <c r="B41" s="85"/>
      <c r="C41" s="85"/>
      <c r="D41" s="56">
        <v>21</v>
      </c>
      <c r="E41" s="7">
        <v>0</v>
      </c>
      <c r="F41" s="21">
        <v>0</v>
      </c>
    </row>
    <row r="42" spans="1:6" hidden="1" x14ac:dyDescent="0.2">
      <c r="A42" s="84" t="s">
        <v>30</v>
      </c>
      <c r="B42" s="85"/>
      <c r="C42" s="85"/>
      <c r="D42" s="56">
        <v>22</v>
      </c>
      <c r="E42" s="7">
        <v>0</v>
      </c>
      <c r="F42" s="21">
        <v>0</v>
      </c>
    </row>
    <row r="43" spans="1:6" hidden="1" x14ac:dyDescent="0.2">
      <c r="A43" s="84" t="s">
        <v>36</v>
      </c>
      <c r="B43" s="85"/>
      <c r="C43" s="85"/>
      <c r="D43" s="56">
        <v>23</v>
      </c>
      <c r="E43" s="7">
        <v>0</v>
      </c>
      <c r="F43" s="21">
        <v>0</v>
      </c>
    </row>
    <row r="44" spans="1:6" x14ac:dyDescent="0.2">
      <c r="A44" s="80" t="s">
        <v>31</v>
      </c>
      <c r="B44" s="85"/>
      <c r="C44" s="85"/>
      <c r="D44" s="56">
        <v>24</v>
      </c>
      <c r="E44" s="7">
        <v>181</v>
      </c>
      <c r="F44" s="21">
        <f>E44/E21*100</f>
        <v>1.0854715924288057E-2</v>
      </c>
    </row>
    <row r="45" spans="1:6" hidden="1" x14ac:dyDescent="0.2">
      <c r="A45" s="80" t="s">
        <v>32</v>
      </c>
      <c r="B45" s="85"/>
      <c r="C45" s="85"/>
      <c r="D45" s="56">
        <v>25</v>
      </c>
      <c r="E45" s="7">
        <v>0</v>
      </c>
      <c r="F45" s="21">
        <v>0</v>
      </c>
    </row>
    <row r="46" spans="1:6" ht="13.5" hidden="1" thickBot="1" x14ac:dyDescent="0.25">
      <c r="A46" s="82" t="s">
        <v>33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51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8</v>
      </c>
      <c r="F51" s="76" t="s">
        <v>47</v>
      </c>
    </row>
    <row r="52" spans="1:6" ht="16.5" thickBot="1" x14ac:dyDescent="0.25">
      <c r="A52" s="69" t="s">
        <v>40</v>
      </c>
      <c r="B52" s="68"/>
      <c r="C52" s="68"/>
      <c r="D52" s="70" t="s">
        <v>38</v>
      </c>
      <c r="E52" s="77" t="s">
        <v>58</v>
      </c>
      <c r="F52" s="74">
        <v>41820</v>
      </c>
    </row>
    <row r="53" spans="1:6" x14ac:dyDescent="0.2">
      <c r="A53" s="80" t="s">
        <v>37</v>
      </c>
      <c r="B53" s="60"/>
      <c r="C53" s="60"/>
      <c r="D53" s="56">
        <v>1</v>
      </c>
      <c r="E53" s="7">
        <v>88014126</v>
      </c>
      <c r="F53" s="81">
        <v>90891</v>
      </c>
    </row>
    <row r="54" spans="1:6" ht="13.5" thickBot="1" x14ac:dyDescent="0.25">
      <c r="A54" s="82" t="s">
        <v>34</v>
      </c>
      <c r="B54" s="61"/>
      <c r="C54" s="61"/>
      <c r="D54" s="57">
        <v>2</v>
      </c>
      <c r="E54" s="8">
        <v>14304573</v>
      </c>
      <c r="F54" s="83">
        <v>14775</v>
      </c>
    </row>
    <row r="55" spans="1:6" x14ac:dyDescent="0.2">
      <c r="A55" s="43"/>
      <c r="B55" s="93"/>
      <c r="C55" s="93"/>
      <c r="D55" s="90"/>
      <c r="E55" s="91"/>
      <c r="F55" s="94"/>
    </row>
    <row r="56" spans="1:6" ht="51" x14ac:dyDescent="0.25">
      <c r="A56" s="92" t="s">
        <v>57</v>
      </c>
      <c r="B56" s="95"/>
      <c r="C56" s="95"/>
      <c r="D56" s="96"/>
      <c r="E56" s="96"/>
      <c r="F56" s="97"/>
    </row>
    <row r="59" spans="1:6" x14ac:dyDescent="0.2">
      <c r="E59" s="98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topLeftCell="A7" workbookViewId="0">
      <selection activeCell="M51" sqref="M51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48</v>
      </c>
      <c r="B4" s="27"/>
      <c r="C4" s="27"/>
      <c r="D4" s="27"/>
      <c r="E4" s="27"/>
      <c r="F4" s="27"/>
    </row>
    <row r="5" spans="1:6" ht="16.5" x14ac:dyDescent="0.25">
      <c r="A5" s="67" t="s">
        <v>49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44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46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42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45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6" ht="15.75" x14ac:dyDescent="0.2">
      <c r="A17" s="66" t="s">
        <v>50</v>
      </c>
      <c r="B17" s="4"/>
      <c r="C17" s="4"/>
      <c r="D17" s="5"/>
      <c r="E17" s="5"/>
      <c r="F17" s="5"/>
    </row>
    <row r="18" spans="1:6" ht="13.5" thickBot="1" x14ac:dyDescent="0.25">
      <c r="A18" s="42"/>
      <c r="B18" s="42"/>
      <c r="C18" s="42"/>
      <c r="D18" s="79"/>
      <c r="E18" s="79"/>
      <c r="F18" s="79"/>
    </row>
    <row r="19" spans="1:6" ht="38.25" x14ac:dyDescent="0.25">
      <c r="A19" s="52" t="s">
        <v>39</v>
      </c>
      <c r="B19" s="48"/>
      <c r="C19" s="53"/>
      <c r="D19" s="62" t="s">
        <v>38</v>
      </c>
      <c r="E19" s="75" t="s">
        <v>9</v>
      </c>
      <c r="F19" s="76" t="s">
        <v>35</v>
      </c>
    </row>
    <row r="20" spans="1:6" ht="13.5" thickBot="1" x14ac:dyDescent="0.25">
      <c r="A20" s="49"/>
      <c r="B20" s="50"/>
      <c r="C20" s="54"/>
      <c r="D20" s="51"/>
      <c r="E20" s="73" t="s">
        <v>41</v>
      </c>
      <c r="F20" s="74">
        <v>41851</v>
      </c>
    </row>
    <row r="21" spans="1:6" x14ac:dyDescent="0.2">
      <c r="A21" s="9" t="s">
        <v>4</v>
      </c>
      <c r="B21" s="58"/>
      <c r="C21" s="58"/>
      <c r="D21" s="55">
        <v>1</v>
      </c>
      <c r="E21" s="12">
        <f>E22+E23+E29+E32+E44</f>
        <v>1859017</v>
      </c>
      <c r="F21" s="20">
        <v>100</v>
      </c>
    </row>
    <row r="22" spans="1:6" hidden="1" x14ac:dyDescent="0.2">
      <c r="A22" s="59" t="s">
        <v>10</v>
      </c>
      <c r="B22" s="10"/>
      <c r="C22" s="10"/>
      <c r="D22" s="56">
        <v>2</v>
      </c>
      <c r="E22" s="7">
        <v>0</v>
      </c>
      <c r="F22" s="21">
        <v>0</v>
      </c>
    </row>
    <row r="23" spans="1:6" x14ac:dyDescent="0.2">
      <c r="A23" s="80" t="s">
        <v>11</v>
      </c>
      <c r="B23" s="10"/>
      <c r="C23" s="10"/>
      <c r="D23" s="56">
        <v>3</v>
      </c>
      <c r="E23" s="7">
        <f>E24+E25</f>
        <v>272606</v>
      </c>
      <c r="F23" s="21">
        <f>E23/E21*100</f>
        <v>14.663986397112023</v>
      </c>
    </row>
    <row r="24" spans="1:6" x14ac:dyDescent="0.2">
      <c r="A24" s="84" t="s">
        <v>12</v>
      </c>
      <c r="B24" s="85"/>
      <c r="C24" s="85"/>
      <c r="D24" s="56">
        <v>4</v>
      </c>
      <c r="E24" s="7">
        <v>272606</v>
      </c>
      <c r="F24" s="21">
        <f>E24/E21*100</f>
        <v>14.663986397112023</v>
      </c>
    </row>
    <row r="25" spans="1:6" x14ac:dyDescent="0.2">
      <c r="A25" s="84" t="s">
        <v>13</v>
      </c>
      <c r="B25" s="85"/>
      <c r="C25" s="85"/>
      <c r="D25" s="56">
        <v>5</v>
      </c>
      <c r="E25" s="7">
        <v>0</v>
      </c>
      <c r="F25" s="21">
        <f>E25/E21*100</f>
        <v>0</v>
      </c>
    </row>
    <row r="26" spans="1:6" hidden="1" x14ac:dyDescent="0.2">
      <c r="A26" s="80" t="s">
        <v>14</v>
      </c>
      <c r="B26" s="85"/>
      <c r="C26" s="85"/>
      <c r="D26" s="56">
        <v>6</v>
      </c>
      <c r="E26" s="7">
        <v>0</v>
      </c>
      <c r="F26" s="21">
        <v>0</v>
      </c>
    </row>
    <row r="27" spans="1:6" hidden="1" x14ac:dyDescent="0.2">
      <c r="A27" s="84" t="s">
        <v>15</v>
      </c>
      <c r="B27" s="85"/>
      <c r="C27" s="85"/>
      <c r="D27" s="56">
        <v>7</v>
      </c>
      <c r="E27" s="7">
        <v>0</v>
      </c>
      <c r="F27" s="21">
        <v>0</v>
      </c>
    </row>
    <row r="28" spans="1:6" hidden="1" x14ac:dyDescent="0.2">
      <c r="A28" s="84" t="s">
        <v>16</v>
      </c>
      <c r="B28" s="85"/>
      <c r="C28" s="85"/>
      <c r="D28" s="56">
        <v>8</v>
      </c>
      <c r="E28" s="7">
        <v>0</v>
      </c>
      <c r="F28" s="21">
        <v>0</v>
      </c>
    </row>
    <row r="29" spans="1:6" x14ac:dyDescent="0.2">
      <c r="A29" s="80" t="s">
        <v>17</v>
      </c>
      <c r="B29" s="85"/>
      <c r="C29" s="85"/>
      <c r="D29" s="56">
        <v>9</v>
      </c>
      <c r="E29" s="7">
        <f>E30+E31</f>
        <v>1493922</v>
      </c>
      <c r="F29" s="21">
        <f>E29/E21*100</f>
        <v>80.360857377850763</v>
      </c>
    </row>
    <row r="30" spans="1:6" x14ac:dyDescent="0.2">
      <c r="A30" s="84" t="s">
        <v>18</v>
      </c>
      <c r="B30" s="85"/>
      <c r="C30" s="85"/>
      <c r="D30" s="56">
        <v>10</v>
      </c>
      <c r="E30" s="7">
        <v>1208544</v>
      </c>
      <c r="F30" s="21">
        <f>E30/E21*100</f>
        <v>65.009841222538583</v>
      </c>
    </row>
    <row r="31" spans="1:6" x14ac:dyDescent="0.2">
      <c r="A31" s="84" t="s">
        <v>19</v>
      </c>
      <c r="B31" s="85"/>
      <c r="C31" s="85"/>
      <c r="D31" s="56">
        <v>11</v>
      </c>
      <c r="E31" s="7">
        <v>285378</v>
      </c>
      <c r="F31" s="21">
        <f>E31/E21*100</f>
        <v>15.351016155312189</v>
      </c>
    </row>
    <row r="32" spans="1:6" x14ac:dyDescent="0.2">
      <c r="A32" s="80" t="s">
        <v>20</v>
      </c>
      <c r="B32" s="85"/>
      <c r="C32" s="85"/>
      <c r="D32" s="56">
        <v>12</v>
      </c>
      <c r="E32" s="7">
        <f>E33+E34+E35</f>
        <v>92400</v>
      </c>
      <c r="F32" s="21">
        <f>E32/E21*100</f>
        <v>4.9703687486451171</v>
      </c>
    </row>
    <row r="33" spans="1:6" x14ac:dyDescent="0.2">
      <c r="A33" s="84" t="s">
        <v>21</v>
      </c>
      <c r="B33" s="85"/>
      <c r="C33" s="85"/>
      <c r="D33" s="56">
        <v>13</v>
      </c>
      <c r="E33" s="7">
        <v>0</v>
      </c>
      <c r="F33" s="21">
        <v>0</v>
      </c>
    </row>
    <row r="34" spans="1:6" x14ac:dyDescent="0.2">
      <c r="A34" s="84" t="s">
        <v>22</v>
      </c>
      <c r="B34" s="85"/>
      <c r="C34" s="85"/>
      <c r="D34" s="56">
        <v>14</v>
      </c>
      <c r="E34" s="7">
        <v>92400</v>
      </c>
      <c r="F34" s="21">
        <f>E34/E21*100</f>
        <v>4.9703687486451171</v>
      </c>
    </row>
    <row r="35" spans="1:6" x14ac:dyDescent="0.2">
      <c r="A35" s="84" t="s">
        <v>23</v>
      </c>
      <c r="B35" s="85"/>
      <c r="C35" s="85"/>
      <c r="D35" s="56">
        <v>15</v>
      </c>
      <c r="E35" s="7">
        <v>0</v>
      </c>
      <c r="F35" s="21">
        <v>0</v>
      </c>
    </row>
    <row r="36" spans="1:6" hidden="1" x14ac:dyDescent="0.2">
      <c r="A36" s="80" t="s">
        <v>24</v>
      </c>
      <c r="B36" s="85"/>
      <c r="C36" s="85"/>
      <c r="D36" s="56">
        <v>16</v>
      </c>
      <c r="E36" s="7">
        <v>0</v>
      </c>
      <c r="F36" s="21">
        <v>0</v>
      </c>
    </row>
    <row r="37" spans="1:6" hidden="1" x14ac:dyDescent="0.2">
      <c r="A37" s="80" t="s">
        <v>25</v>
      </c>
      <c r="B37" s="85"/>
      <c r="C37" s="85"/>
      <c r="D37" s="56">
        <v>17</v>
      </c>
      <c r="E37" s="7">
        <v>0</v>
      </c>
      <c r="F37" s="21">
        <v>0</v>
      </c>
    </row>
    <row r="38" spans="1:6" hidden="1" x14ac:dyDescent="0.2">
      <c r="A38" s="84" t="s">
        <v>26</v>
      </c>
      <c r="B38" s="85"/>
      <c r="C38" s="85"/>
      <c r="D38" s="56">
        <v>18</v>
      </c>
      <c r="E38" s="7">
        <v>0</v>
      </c>
      <c r="F38" s="21">
        <v>0</v>
      </c>
    </row>
    <row r="39" spans="1:6" hidden="1" x14ac:dyDescent="0.2">
      <c r="A39" s="84" t="s">
        <v>27</v>
      </c>
      <c r="B39" s="85"/>
      <c r="C39" s="85"/>
      <c r="D39" s="56">
        <v>19</v>
      </c>
      <c r="E39" s="7">
        <v>0</v>
      </c>
      <c r="F39" s="21">
        <v>0</v>
      </c>
    </row>
    <row r="40" spans="1:6" hidden="1" x14ac:dyDescent="0.2">
      <c r="A40" s="84" t="s">
        <v>28</v>
      </c>
      <c r="B40" s="85"/>
      <c r="C40" s="85"/>
      <c r="D40" s="56">
        <v>20</v>
      </c>
      <c r="E40" s="7">
        <v>0</v>
      </c>
      <c r="F40" s="21">
        <v>0</v>
      </c>
    </row>
    <row r="41" spans="1:6" hidden="1" x14ac:dyDescent="0.2">
      <c r="A41" s="80" t="s">
        <v>29</v>
      </c>
      <c r="B41" s="85"/>
      <c r="C41" s="85"/>
      <c r="D41" s="56">
        <v>21</v>
      </c>
      <c r="E41" s="7">
        <v>0</v>
      </c>
      <c r="F41" s="21">
        <v>0</v>
      </c>
    </row>
    <row r="42" spans="1:6" hidden="1" x14ac:dyDescent="0.2">
      <c r="A42" s="84" t="s">
        <v>30</v>
      </c>
      <c r="B42" s="85"/>
      <c r="C42" s="85"/>
      <c r="D42" s="56">
        <v>22</v>
      </c>
      <c r="E42" s="7">
        <v>0</v>
      </c>
      <c r="F42" s="21">
        <v>0</v>
      </c>
    </row>
    <row r="43" spans="1:6" hidden="1" x14ac:dyDescent="0.2">
      <c r="A43" s="84" t="s">
        <v>36</v>
      </c>
      <c r="B43" s="85"/>
      <c r="C43" s="85"/>
      <c r="D43" s="56">
        <v>23</v>
      </c>
      <c r="E43" s="7">
        <v>0</v>
      </c>
      <c r="F43" s="21">
        <v>0</v>
      </c>
    </row>
    <row r="44" spans="1:6" x14ac:dyDescent="0.2">
      <c r="A44" s="80" t="s">
        <v>31</v>
      </c>
      <c r="B44" s="85"/>
      <c r="C44" s="85"/>
      <c r="D44" s="56">
        <v>24</v>
      </c>
      <c r="E44" s="7">
        <v>89</v>
      </c>
      <c r="F44" s="21">
        <f>E44/E21*100</f>
        <v>4.7874763920932404E-3</v>
      </c>
    </row>
    <row r="45" spans="1:6" hidden="1" x14ac:dyDescent="0.2">
      <c r="A45" s="80" t="s">
        <v>32</v>
      </c>
      <c r="B45" s="85"/>
      <c r="C45" s="85"/>
      <c r="D45" s="56">
        <v>25</v>
      </c>
      <c r="E45" s="7">
        <v>0</v>
      </c>
      <c r="F45" s="21">
        <v>0</v>
      </c>
    </row>
    <row r="46" spans="1:6" ht="13.5" hidden="1" thickBot="1" x14ac:dyDescent="0.25">
      <c r="A46" s="82" t="s">
        <v>33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51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8</v>
      </c>
      <c r="F51" s="76" t="s">
        <v>47</v>
      </c>
    </row>
    <row r="52" spans="1:6" ht="16.5" thickBot="1" x14ac:dyDescent="0.25">
      <c r="A52" s="69" t="s">
        <v>40</v>
      </c>
      <c r="B52" s="68"/>
      <c r="C52" s="68"/>
      <c r="D52" s="70" t="s">
        <v>38</v>
      </c>
      <c r="E52" s="77" t="s">
        <v>59</v>
      </c>
      <c r="F52" s="74">
        <v>41851</v>
      </c>
    </row>
    <row r="53" spans="1:6" x14ac:dyDescent="0.2">
      <c r="A53" s="80" t="s">
        <v>37</v>
      </c>
      <c r="B53" s="60"/>
      <c r="C53" s="60"/>
      <c r="D53" s="56">
        <v>1</v>
      </c>
      <c r="E53" s="7">
        <v>116830767</v>
      </c>
      <c r="F53" s="81">
        <v>120884</v>
      </c>
    </row>
    <row r="54" spans="1:6" ht="13.5" thickBot="1" x14ac:dyDescent="0.25">
      <c r="A54" s="82" t="s">
        <v>34</v>
      </c>
      <c r="B54" s="61"/>
      <c r="C54" s="61"/>
      <c r="D54" s="57">
        <v>2</v>
      </c>
      <c r="E54" s="8">
        <v>10273441</v>
      </c>
      <c r="F54" s="83">
        <v>10628</v>
      </c>
    </row>
    <row r="55" spans="1:6" x14ac:dyDescent="0.2">
      <c r="A55" s="43"/>
      <c r="B55" s="93"/>
      <c r="C55" s="93"/>
      <c r="D55" s="90"/>
      <c r="E55" s="91"/>
      <c r="F55" s="94"/>
    </row>
    <row r="56" spans="1:6" ht="51" x14ac:dyDescent="0.25">
      <c r="A56" s="92" t="s">
        <v>57</v>
      </c>
      <c r="B56" s="95"/>
      <c r="C56" s="95"/>
      <c r="D56" s="96"/>
      <c r="E56" s="96"/>
      <c r="F56" s="97"/>
    </row>
    <row r="59" spans="1:6" x14ac:dyDescent="0.2">
      <c r="E59" s="98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topLeftCell="A7" workbookViewId="0">
      <selection activeCell="F54" sqref="F54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48</v>
      </c>
      <c r="B4" s="27"/>
      <c r="C4" s="27"/>
      <c r="D4" s="27"/>
      <c r="E4" s="27"/>
      <c r="F4" s="27"/>
    </row>
    <row r="5" spans="1:6" ht="16.5" x14ac:dyDescent="0.25">
      <c r="A5" s="67" t="s">
        <v>49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44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46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42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45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6" ht="15.75" x14ac:dyDescent="0.2">
      <c r="A17" s="66" t="s">
        <v>50</v>
      </c>
      <c r="B17" s="4"/>
      <c r="C17" s="4"/>
      <c r="D17" s="5"/>
      <c r="E17" s="5"/>
      <c r="F17" s="5"/>
    </row>
    <row r="18" spans="1:6" ht="13.5" thickBot="1" x14ac:dyDescent="0.25">
      <c r="A18" s="42"/>
      <c r="B18" s="42"/>
      <c r="C18" s="42"/>
      <c r="D18" s="79"/>
      <c r="E18" s="79"/>
      <c r="F18" s="79"/>
    </row>
    <row r="19" spans="1:6" ht="38.25" x14ac:dyDescent="0.25">
      <c r="A19" s="52" t="s">
        <v>39</v>
      </c>
      <c r="B19" s="48"/>
      <c r="C19" s="53"/>
      <c r="D19" s="62" t="s">
        <v>38</v>
      </c>
      <c r="E19" s="75" t="s">
        <v>9</v>
      </c>
      <c r="F19" s="76" t="s">
        <v>35</v>
      </c>
    </row>
    <row r="20" spans="1:6" ht="13.5" thickBot="1" x14ac:dyDescent="0.25">
      <c r="A20" s="49"/>
      <c r="B20" s="50"/>
      <c r="C20" s="54"/>
      <c r="D20" s="51"/>
      <c r="E20" s="73" t="s">
        <v>41</v>
      </c>
      <c r="F20" s="74">
        <v>41882</v>
      </c>
    </row>
    <row r="21" spans="1:6" x14ac:dyDescent="0.2">
      <c r="A21" s="9" t="s">
        <v>4</v>
      </c>
      <c r="B21" s="58"/>
      <c r="C21" s="58"/>
      <c r="D21" s="55">
        <v>1</v>
      </c>
      <c r="E21" s="12">
        <f>E22+E23+E29+E32+E44</f>
        <v>2009908</v>
      </c>
      <c r="F21" s="20">
        <v>100</v>
      </c>
    </row>
    <row r="22" spans="1:6" hidden="1" x14ac:dyDescent="0.2">
      <c r="A22" s="59" t="s">
        <v>10</v>
      </c>
      <c r="B22" s="10"/>
      <c r="C22" s="10"/>
      <c r="D22" s="56">
        <v>2</v>
      </c>
      <c r="E22" s="7">
        <v>0</v>
      </c>
      <c r="F22" s="21">
        <v>0</v>
      </c>
    </row>
    <row r="23" spans="1:6" x14ac:dyDescent="0.2">
      <c r="A23" s="80" t="s">
        <v>11</v>
      </c>
      <c r="B23" s="10"/>
      <c r="C23" s="10"/>
      <c r="D23" s="56">
        <v>3</v>
      </c>
      <c r="E23" s="7">
        <f>E24+E25</f>
        <v>212675</v>
      </c>
      <c r="F23" s="21">
        <f>E23/E21*100</f>
        <v>10.581330090730521</v>
      </c>
    </row>
    <row r="24" spans="1:6" x14ac:dyDescent="0.2">
      <c r="A24" s="84" t="s">
        <v>12</v>
      </c>
      <c r="B24" s="85"/>
      <c r="C24" s="85"/>
      <c r="D24" s="56">
        <v>4</v>
      </c>
      <c r="E24" s="7">
        <v>212675</v>
      </c>
      <c r="F24" s="21">
        <f>E24/E21*100</f>
        <v>10.581330090730521</v>
      </c>
    </row>
    <row r="25" spans="1:6" x14ac:dyDescent="0.2">
      <c r="A25" s="84" t="s">
        <v>13</v>
      </c>
      <c r="B25" s="85"/>
      <c r="C25" s="85"/>
      <c r="D25" s="56">
        <v>5</v>
      </c>
      <c r="E25" s="7">
        <v>0</v>
      </c>
      <c r="F25" s="21">
        <f>E25/E21*100</f>
        <v>0</v>
      </c>
    </row>
    <row r="26" spans="1:6" hidden="1" x14ac:dyDescent="0.2">
      <c r="A26" s="80" t="s">
        <v>14</v>
      </c>
      <c r="B26" s="85"/>
      <c r="C26" s="85"/>
      <c r="D26" s="56">
        <v>6</v>
      </c>
      <c r="E26" s="7">
        <v>0</v>
      </c>
      <c r="F26" s="21">
        <v>0</v>
      </c>
    </row>
    <row r="27" spans="1:6" hidden="1" x14ac:dyDescent="0.2">
      <c r="A27" s="84" t="s">
        <v>15</v>
      </c>
      <c r="B27" s="85"/>
      <c r="C27" s="85"/>
      <c r="D27" s="56">
        <v>7</v>
      </c>
      <c r="E27" s="7">
        <v>0</v>
      </c>
      <c r="F27" s="21">
        <v>0</v>
      </c>
    </row>
    <row r="28" spans="1:6" hidden="1" x14ac:dyDescent="0.2">
      <c r="A28" s="84" t="s">
        <v>16</v>
      </c>
      <c r="B28" s="85"/>
      <c r="C28" s="85"/>
      <c r="D28" s="56">
        <v>8</v>
      </c>
      <c r="E28" s="7">
        <v>0</v>
      </c>
      <c r="F28" s="21">
        <v>0</v>
      </c>
    </row>
    <row r="29" spans="1:6" x14ac:dyDescent="0.2">
      <c r="A29" s="80" t="s">
        <v>17</v>
      </c>
      <c r="B29" s="85"/>
      <c r="C29" s="85"/>
      <c r="D29" s="56">
        <v>9</v>
      </c>
      <c r="E29" s="7">
        <f>E30+E31</f>
        <v>1697228</v>
      </c>
      <c r="F29" s="21">
        <f>E29/E21*100</f>
        <v>84.443069035995677</v>
      </c>
    </row>
    <row r="30" spans="1:6" x14ac:dyDescent="0.2">
      <c r="A30" s="84" t="s">
        <v>18</v>
      </c>
      <c r="B30" s="85"/>
      <c r="C30" s="85"/>
      <c r="D30" s="56">
        <v>10</v>
      </c>
      <c r="E30" s="7">
        <v>1412636</v>
      </c>
      <c r="F30" s="21">
        <f>E30/E21*100</f>
        <v>70.283614971431533</v>
      </c>
    </row>
    <row r="31" spans="1:6" x14ac:dyDescent="0.2">
      <c r="A31" s="84" t="s">
        <v>19</v>
      </c>
      <c r="B31" s="85"/>
      <c r="C31" s="85"/>
      <c r="D31" s="56">
        <v>11</v>
      </c>
      <c r="E31" s="7">
        <v>284592</v>
      </c>
      <c r="F31" s="21">
        <f>E31/E21*100</f>
        <v>14.15945406456415</v>
      </c>
    </row>
    <row r="32" spans="1:6" x14ac:dyDescent="0.2">
      <c r="A32" s="80" t="s">
        <v>20</v>
      </c>
      <c r="B32" s="85"/>
      <c r="C32" s="85"/>
      <c r="D32" s="56">
        <v>12</v>
      </c>
      <c r="E32" s="7">
        <f>E33+E34+E35</f>
        <v>99911</v>
      </c>
      <c r="F32" s="21">
        <f>E32/E21*100</f>
        <v>4.9709240422944729</v>
      </c>
    </row>
    <row r="33" spans="1:6" x14ac:dyDescent="0.2">
      <c r="A33" s="84" t="s">
        <v>21</v>
      </c>
      <c r="B33" s="85"/>
      <c r="C33" s="85"/>
      <c r="D33" s="56">
        <v>13</v>
      </c>
      <c r="E33" s="7">
        <v>0</v>
      </c>
      <c r="F33" s="21">
        <v>0</v>
      </c>
    </row>
    <row r="34" spans="1:6" x14ac:dyDescent="0.2">
      <c r="A34" s="84" t="s">
        <v>22</v>
      </c>
      <c r="B34" s="85"/>
      <c r="C34" s="85"/>
      <c r="D34" s="56">
        <v>14</v>
      </c>
      <c r="E34" s="7">
        <v>99911</v>
      </c>
      <c r="F34" s="21">
        <f>E34/E21*100</f>
        <v>4.9709240422944729</v>
      </c>
    </row>
    <row r="35" spans="1:6" x14ac:dyDescent="0.2">
      <c r="A35" s="84" t="s">
        <v>23</v>
      </c>
      <c r="B35" s="85"/>
      <c r="C35" s="85"/>
      <c r="D35" s="56">
        <v>15</v>
      </c>
      <c r="E35" s="7">
        <v>0</v>
      </c>
      <c r="F35" s="21">
        <v>0</v>
      </c>
    </row>
    <row r="36" spans="1:6" hidden="1" x14ac:dyDescent="0.2">
      <c r="A36" s="80" t="s">
        <v>24</v>
      </c>
      <c r="B36" s="85"/>
      <c r="C36" s="85"/>
      <c r="D36" s="56">
        <v>16</v>
      </c>
      <c r="E36" s="7">
        <v>0</v>
      </c>
      <c r="F36" s="21">
        <v>0</v>
      </c>
    </row>
    <row r="37" spans="1:6" hidden="1" x14ac:dyDescent="0.2">
      <c r="A37" s="80" t="s">
        <v>25</v>
      </c>
      <c r="B37" s="85"/>
      <c r="C37" s="85"/>
      <c r="D37" s="56">
        <v>17</v>
      </c>
      <c r="E37" s="7">
        <v>0</v>
      </c>
      <c r="F37" s="21">
        <v>0</v>
      </c>
    </row>
    <row r="38" spans="1:6" hidden="1" x14ac:dyDescent="0.2">
      <c r="A38" s="84" t="s">
        <v>26</v>
      </c>
      <c r="B38" s="85"/>
      <c r="C38" s="85"/>
      <c r="D38" s="56">
        <v>18</v>
      </c>
      <c r="E38" s="7">
        <v>0</v>
      </c>
      <c r="F38" s="21">
        <v>0</v>
      </c>
    </row>
    <row r="39" spans="1:6" hidden="1" x14ac:dyDescent="0.2">
      <c r="A39" s="84" t="s">
        <v>27</v>
      </c>
      <c r="B39" s="85"/>
      <c r="C39" s="85"/>
      <c r="D39" s="56">
        <v>19</v>
      </c>
      <c r="E39" s="7">
        <v>0</v>
      </c>
      <c r="F39" s="21">
        <v>0</v>
      </c>
    </row>
    <row r="40" spans="1:6" hidden="1" x14ac:dyDescent="0.2">
      <c r="A40" s="84" t="s">
        <v>28</v>
      </c>
      <c r="B40" s="85"/>
      <c r="C40" s="85"/>
      <c r="D40" s="56">
        <v>20</v>
      </c>
      <c r="E40" s="7">
        <v>0</v>
      </c>
      <c r="F40" s="21">
        <v>0</v>
      </c>
    </row>
    <row r="41" spans="1:6" hidden="1" x14ac:dyDescent="0.2">
      <c r="A41" s="80" t="s">
        <v>29</v>
      </c>
      <c r="B41" s="85"/>
      <c r="C41" s="85"/>
      <c r="D41" s="56">
        <v>21</v>
      </c>
      <c r="E41" s="7">
        <v>0</v>
      </c>
      <c r="F41" s="21">
        <v>0</v>
      </c>
    </row>
    <row r="42" spans="1:6" hidden="1" x14ac:dyDescent="0.2">
      <c r="A42" s="84" t="s">
        <v>30</v>
      </c>
      <c r="B42" s="85"/>
      <c r="C42" s="85"/>
      <c r="D42" s="56">
        <v>22</v>
      </c>
      <c r="E42" s="7">
        <v>0</v>
      </c>
      <c r="F42" s="21">
        <v>0</v>
      </c>
    </row>
    <row r="43" spans="1:6" hidden="1" x14ac:dyDescent="0.2">
      <c r="A43" s="84" t="s">
        <v>36</v>
      </c>
      <c r="B43" s="85"/>
      <c r="C43" s="85"/>
      <c r="D43" s="56">
        <v>23</v>
      </c>
      <c r="E43" s="7">
        <v>0</v>
      </c>
      <c r="F43" s="21">
        <v>0</v>
      </c>
    </row>
    <row r="44" spans="1:6" x14ac:dyDescent="0.2">
      <c r="A44" s="80" t="s">
        <v>31</v>
      </c>
      <c r="B44" s="85"/>
      <c r="C44" s="85"/>
      <c r="D44" s="56">
        <v>24</v>
      </c>
      <c r="E44" s="7">
        <v>94</v>
      </c>
      <c r="F44" s="21">
        <f>E44/E21*100</f>
        <v>4.6768309793284073E-3</v>
      </c>
    </row>
    <row r="45" spans="1:6" hidden="1" x14ac:dyDescent="0.2">
      <c r="A45" s="80" t="s">
        <v>32</v>
      </c>
      <c r="B45" s="85"/>
      <c r="C45" s="85"/>
      <c r="D45" s="56">
        <v>25</v>
      </c>
      <c r="E45" s="7">
        <v>0</v>
      </c>
      <c r="F45" s="21">
        <v>0</v>
      </c>
    </row>
    <row r="46" spans="1:6" ht="13.5" hidden="1" thickBot="1" x14ac:dyDescent="0.25">
      <c r="A46" s="82" t="s">
        <v>33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51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8</v>
      </c>
      <c r="F51" s="76" t="s">
        <v>47</v>
      </c>
    </row>
    <row r="52" spans="1:6" ht="16.5" thickBot="1" x14ac:dyDescent="0.25">
      <c r="A52" s="69" t="s">
        <v>40</v>
      </c>
      <c r="B52" s="68"/>
      <c r="C52" s="68"/>
      <c r="D52" s="70" t="s">
        <v>38</v>
      </c>
      <c r="E52" s="77" t="s">
        <v>60</v>
      </c>
      <c r="F52" s="74">
        <v>41882</v>
      </c>
    </row>
    <row r="53" spans="1:6" x14ac:dyDescent="0.2">
      <c r="A53" s="80" t="s">
        <v>37</v>
      </c>
      <c r="B53" s="60"/>
      <c r="C53" s="60"/>
      <c r="D53" s="56">
        <v>1</v>
      </c>
      <c r="E53" s="7">
        <v>214297047</v>
      </c>
      <c r="F53" s="81">
        <v>221958</v>
      </c>
    </row>
    <row r="54" spans="1:6" ht="13.5" thickBot="1" x14ac:dyDescent="0.25">
      <c r="A54" s="82" t="s">
        <v>34</v>
      </c>
      <c r="B54" s="61"/>
      <c r="C54" s="61"/>
      <c r="D54" s="57">
        <v>2</v>
      </c>
      <c r="E54" s="8">
        <v>10655292</v>
      </c>
      <c r="F54" s="83">
        <v>11035</v>
      </c>
    </row>
    <row r="55" spans="1:6" x14ac:dyDescent="0.2">
      <c r="A55" s="43"/>
      <c r="B55" s="93"/>
      <c r="C55" s="93"/>
      <c r="D55" s="90"/>
      <c r="E55" s="91"/>
      <c r="F55" s="94"/>
    </row>
    <row r="56" spans="1:6" ht="51" x14ac:dyDescent="0.25">
      <c r="A56" s="92" t="s">
        <v>57</v>
      </c>
      <c r="B56" s="95"/>
      <c r="C56" s="95"/>
      <c r="D56" s="96"/>
      <c r="E56" s="96"/>
      <c r="F56" s="97"/>
    </row>
    <row r="59" spans="1:6" x14ac:dyDescent="0.2">
      <c r="E59" s="98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opLeftCell="A7" workbookViewId="0">
      <selection activeCell="E44" sqref="E44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48</v>
      </c>
      <c r="B4" s="27"/>
      <c r="C4" s="27"/>
      <c r="D4" s="27"/>
      <c r="E4" s="27"/>
      <c r="F4" s="27"/>
    </row>
    <row r="5" spans="1:6" ht="16.5" x14ac:dyDescent="0.25">
      <c r="A5" s="67" t="s">
        <v>49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44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46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42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45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6" ht="15.75" x14ac:dyDescent="0.2">
      <c r="A17" s="66" t="s">
        <v>50</v>
      </c>
      <c r="B17" s="4"/>
      <c r="C17" s="4"/>
      <c r="D17" s="5"/>
      <c r="E17" s="5"/>
      <c r="F17" s="5"/>
    </row>
    <row r="18" spans="1:6" ht="13.5" thickBot="1" x14ac:dyDescent="0.25">
      <c r="A18" s="42"/>
      <c r="B18" s="42"/>
      <c r="C18" s="42"/>
      <c r="D18" s="79"/>
      <c r="E18" s="79"/>
      <c r="F18" s="79"/>
    </row>
    <row r="19" spans="1:6" ht="38.25" x14ac:dyDescent="0.25">
      <c r="A19" s="52" t="s">
        <v>39</v>
      </c>
      <c r="B19" s="48"/>
      <c r="C19" s="53"/>
      <c r="D19" s="62" t="s">
        <v>38</v>
      </c>
      <c r="E19" s="75" t="s">
        <v>9</v>
      </c>
      <c r="F19" s="76" t="s">
        <v>35</v>
      </c>
    </row>
    <row r="20" spans="1:6" ht="13.5" thickBot="1" x14ac:dyDescent="0.25">
      <c r="A20" s="49"/>
      <c r="B20" s="50"/>
      <c r="C20" s="54"/>
      <c r="D20" s="51"/>
      <c r="E20" s="73" t="s">
        <v>41</v>
      </c>
      <c r="F20" s="74">
        <v>41912</v>
      </c>
    </row>
    <row r="21" spans="1:6" x14ac:dyDescent="0.2">
      <c r="A21" s="9" t="s">
        <v>4</v>
      </c>
      <c r="B21" s="58"/>
      <c r="C21" s="58"/>
      <c r="D21" s="55">
        <v>1</v>
      </c>
      <c r="E21" s="12">
        <f>E22+E23+E29+E32+E44</f>
        <v>2080856</v>
      </c>
      <c r="F21" s="20">
        <v>100</v>
      </c>
    </row>
    <row r="22" spans="1:6" hidden="1" x14ac:dyDescent="0.2">
      <c r="A22" s="59" t="s">
        <v>10</v>
      </c>
      <c r="B22" s="10"/>
      <c r="C22" s="10"/>
      <c r="D22" s="56">
        <v>2</v>
      </c>
      <c r="E22" s="7">
        <v>0</v>
      </c>
      <c r="F22" s="21">
        <v>0</v>
      </c>
    </row>
    <row r="23" spans="1:6" x14ac:dyDescent="0.2">
      <c r="A23" s="80" t="s">
        <v>11</v>
      </c>
      <c r="B23" s="10"/>
      <c r="C23" s="10"/>
      <c r="D23" s="56">
        <v>3</v>
      </c>
      <c r="E23" s="7">
        <f>E24+E25</f>
        <v>206891</v>
      </c>
      <c r="F23" s="21">
        <f>E23/E21*100</f>
        <v>9.9425909337311182</v>
      </c>
    </row>
    <row r="24" spans="1:6" x14ac:dyDescent="0.2">
      <c r="A24" s="84" t="s">
        <v>12</v>
      </c>
      <c r="B24" s="85"/>
      <c r="C24" s="85"/>
      <c r="D24" s="56">
        <v>4</v>
      </c>
      <c r="E24" s="7">
        <v>206891</v>
      </c>
      <c r="F24" s="21">
        <f>E24/E21*100</f>
        <v>9.9425909337311182</v>
      </c>
    </row>
    <row r="25" spans="1:6" x14ac:dyDescent="0.2">
      <c r="A25" s="84" t="s">
        <v>13</v>
      </c>
      <c r="B25" s="85"/>
      <c r="C25" s="85"/>
      <c r="D25" s="56">
        <v>5</v>
      </c>
      <c r="E25" s="7">
        <v>0</v>
      </c>
      <c r="F25" s="21">
        <f>E25/E21*100</f>
        <v>0</v>
      </c>
    </row>
    <row r="26" spans="1:6" hidden="1" x14ac:dyDescent="0.2">
      <c r="A26" s="80" t="s">
        <v>14</v>
      </c>
      <c r="B26" s="85"/>
      <c r="C26" s="85"/>
      <c r="D26" s="56">
        <v>6</v>
      </c>
      <c r="E26" s="7">
        <v>0</v>
      </c>
      <c r="F26" s="21">
        <v>0</v>
      </c>
    </row>
    <row r="27" spans="1:6" hidden="1" x14ac:dyDescent="0.2">
      <c r="A27" s="84" t="s">
        <v>15</v>
      </c>
      <c r="B27" s="85"/>
      <c r="C27" s="85"/>
      <c r="D27" s="56">
        <v>7</v>
      </c>
      <c r="E27" s="7">
        <v>0</v>
      </c>
      <c r="F27" s="21">
        <v>0</v>
      </c>
    </row>
    <row r="28" spans="1:6" hidden="1" x14ac:dyDescent="0.2">
      <c r="A28" s="84" t="s">
        <v>16</v>
      </c>
      <c r="B28" s="85"/>
      <c r="C28" s="85"/>
      <c r="D28" s="56">
        <v>8</v>
      </c>
      <c r="E28" s="7">
        <v>0</v>
      </c>
      <c r="F28" s="21">
        <v>0</v>
      </c>
    </row>
    <row r="29" spans="1:6" x14ac:dyDescent="0.2">
      <c r="A29" s="80" t="s">
        <v>17</v>
      </c>
      <c r="B29" s="85"/>
      <c r="C29" s="85"/>
      <c r="D29" s="56">
        <v>9</v>
      </c>
      <c r="E29" s="7">
        <f>E30+E31</f>
        <v>1774184</v>
      </c>
      <c r="F29" s="21">
        <f>E29/E21*100</f>
        <v>85.262219009869014</v>
      </c>
    </row>
    <row r="30" spans="1:6" x14ac:dyDescent="0.2">
      <c r="A30" s="84" t="s">
        <v>18</v>
      </c>
      <c r="B30" s="85"/>
      <c r="C30" s="85"/>
      <c r="D30" s="56">
        <v>10</v>
      </c>
      <c r="E30" s="7">
        <v>1489294</v>
      </c>
      <c r="F30" s="21">
        <f>E30/E21*100</f>
        <v>71.571218767661009</v>
      </c>
    </row>
    <row r="31" spans="1:6" x14ac:dyDescent="0.2">
      <c r="A31" s="84" t="s">
        <v>19</v>
      </c>
      <c r="B31" s="85"/>
      <c r="C31" s="85"/>
      <c r="D31" s="56">
        <v>11</v>
      </c>
      <c r="E31" s="7">
        <v>284890</v>
      </c>
      <c r="F31" s="21">
        <f>E31/E21*100</f>
        <v>13.691000242208014</v>
      </c>
    </row>
    <row r="32" spans="1:6" x14ac:dyDescent="0.2">
      <c r="A32" s="80" t="s">
        <v>20</v>
      </c>
      <c r="B32" s="85"/>
      <c r="C32" s="85"/>
      <c r="D32" s="56">
        <v>12</v>
      </c>
      <c r="E32" s="7">
        <f>E33+E34+E35</f>
        <v>99372</v>
      </c>
      <c r="F32" s="21">
        <f>E32/E21*100</f>
        <v>4.7755346838032047</v>
      </c>
    </row>
    <row r="33" spans="1:6" x14ac:dyDescent="0.2">
      <c r="A33" s="84" t="s">
        <v>21</v>
      </c>
      <c r="B33" s="85"/>
      <c r="C33" s="85"/>
      <c r="D33" s="56">
        <v>13</v>
      </c>
      <c r="E33" s="7">
        <v>0</v>
      </c>
      <c r="F33" s="21">
        <v>0</v>
      </c>
    </row>
    <row r="34" spans="1:6" x14ac:dyDescent="0.2">
      <c r="A34" s="84" t="s">
        <v>22</v>
      </c>
      <c r="B34" s="85"/>
      <c r="C34" s="85"/>
      <c r="D34" s="56">
        <v>14</v>
      </c>
      <c r="E34" s="7">
        <v>99372</v>
      </c>
      <c r="F34" s="21">
        <f>E34/E21*100</f>
        <v>4.7755346838032047</v>
      </c>
    </row>
    <row r="35" spans="1:6" x14ac:dyDescent="0.2">
      <c r="A35" s="84" t="s">
        <v>23</v>
      </c>
      <c r="B35" s="85"/>
      <c r="C35" s="85"/>
      <c r="D35" s="56">
        <v>15</v>
      </c>
      <c r="E35" s="7">
        <v>0</v>
      </c>
      <c r="F35" s="21">
        <v>0</v>
      </c>
    </row>
    <row r="36" spans="1:6" hidden="1" x14ac:dyDescent="0.2">
      <c r="A36" s="80" t="s">
        <v>24</v>
      </c>
      <c r="B36" s="85"/>
      <c r="C36" s="85"/>
      <c r="D36" s="56">
        <v>16</v>
      </c>
      <c r="E36" s="7">
        <v>0</v>
      </c>
      <c r="F36" s="21">
        <v>0</v>
      </c>
    </row>
    <row r="37" spans="1:6" hidden="1" x14ac:dyDescent="0.2">
      <c r="A37" s="80" t="s">
        <v>25</v>
      </c>
      <c r="B37" s="85"/>
      <c r="C37" s="85"/>
      <c r="D37" s="56">
        <v>17</v>
      </c>
      <c r="E37" s="7">
        <v>0</v>
      </c>
      <c r="F37" s="21">
        <v>0</v>
      </c>
    </row>
    <row r="38" spans="1:6" hidden="1" x14ac:dyDescent="0.2">
      <c r="A38" s="84" t="s">
        <v>26</v>
      </c>
      <c r="B38" s="85"/>
      <c r="C38" s="85"/>
      <c r="D38" s="56">
        <v>18</v>
      </c>
      <c r="E38" s="7">
        <v>0</v>
      </c>
      <c r="F38" s="21">
        <v>0</v>
      </c>
    </row>
    <row r="39" spans="1:6" hidden="1" x14ac:dyDescent="0.2">
      <c r="A39" s="84" t="s">
        <v>27</v>
      </c>
      <c r="B39" s="85"/>
      <c r="C39" s="85"/>
      <c r="D39" s="56">
        <v>19</v>
      </c>
      <c r="E39" s="7">
        <v>0</v>
      </c>
      <c r="F39" s="21">
        <v>0</v>
      </c>
    </row>
    <row r="40" spans="1:6" hidden="1" x14ac:dyDescent="0.2">
      <c r="A40" s="84" t="s">
        <v>28</v>
      </c>
      <c r="B40" s="85"/>
      <c r="C40" s="85"/>
      <c r="D40" s="56">
        <v>20</v>
      </c>
      <c r="E40" s="7">
        <v>0</v>
      </c>
      <c r="F40" s="21">
        <v>0</v>
      </c>
    </row>
    <row r="41" spans="1:6" hidden="1" x14ac:dyDescent="0.2">
      <c r="A41" s="80" t="s">
        <v>29</v>
      </c>
      <c r="B41" s="85"/>
      <c r="C41" s="85"/>
      <c r="D41" s="56">
        <v>21</v>
      </c>
      <c r="E41" s="7">
        <v>0</v>
      </c>
      <c r="F41" s="21">
        <v>0</v>
      </c>
    </row>
    <row r="42" spans="1:6" hidden="1" x14ac:dyDescent="0.2">
      <c r="A42" s="84" t="s">
        <v>30</v>
      </c>
      <c r="B42" s="85"/>
      <c r="C42" s="85"/>
      <c r="D42" s="56">
        <v>22</v>
      </c>
      <c r="E42" s="7">
        <v>0</v>
      </c>
      <c r="F42" s="21">
        <v>0</v>
      </c>
    </row>
    <row r="43" spans="1:6" hidden="1" x14ac:dyDescent="0.2">
      <c r="A43" s="84" t="s">
        <v>36</v>
      </c>
      <c r="B43" s="85"/>
      <c r="C43" s="85"/>
      <c r="D43" s="56">
        <v>23</v>
      </c>
      <c r="E43" s="7">
        <v>0</v>
      </c>
      <c r="F43" s="21">
        <v>0</v>
      </c>
    </row>
    <row r="44" spans="1:6" x14ac:dyDescent="0.2">
      <c r="A44" s="80" t="s">
        <v>31</v>
      </c>
      <c r="B44" s="85"/>
      <c r="C44" s="85"/>
      <c r="D44" s="56">
        <v>24</v>
      </c>
      <c r="E44" s="7">
        <v>409</v>
      </c>
      <c r="F44" s="21">
        <f>E44/E21*100</f>
        <v>1.9655372596662144E-2</v>
      </c>
    </row>
    <row r="45" spans="1:6" hidden="1" x14ac:dyDescent="0.2">
      <c r="A45" s="80" t="s">
        <v>32</v>
      </c>
      <c r="B45" s="85"/>
      <c r="C45" s="85"/>
      <c r="D45" s="56">
        <v>25</v>
      </c>
      <c r="E45" s="7">
        <v>0</v>
      </c>
      <c r="F45" s="21">
        <v>0</v>
      </c>
    </row>
    <row r="46" spans="1:6" ht="13.5" hidden="1" thickBot="1" x14ac:dyDescent="0.25">
      <c r="A46" s="82" t="s">
        <v>33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7" ht="15.75" x14ac:dyDescent="0.2">
      <c r="A49" s="65" t="s">
        <v>51</v>
      </c>
      <c r="B49" s="6"/>
      <c r="C49" s="6"/>
      <c r="D49" s="6"/>
      <c r="E49" s="6"/>
      <c r="F49" s="6"/>
    </row>
    <row r="50" spans="1:7" ht="13.5" thickBot="1" x14ac:dyDescent="0.25">
      <c r="A50" s="46"/>
      <c r="B50" s="47"/>
      <c r="C50" s="47"/>
      <c r="D50" s="47"/>
      <c r="E50" s="47"/>
      <c r="F50" s="47"/>
    </row>
    <row r="51" spans="1:7" ht="15.75" x14ac:dyDescent="0.25">
      <c r="A51" s="64"/>
      <c r="B51" s="63"/>
      <c r="C51" s="63"/>
      <c r="D51" s="62"/>
      <c r="E51" s="75" t="s">
        <v>8</v>
      </c>
      <c r="F51" s="76" t="s">
        <v>47</v>
      </c>
      <c r="G51" s="98"/>
    </row>
    <row r="52" spans="1:7" ht="16.5" thickBot="1" x14ac:dyDescent="0.25">
      <c r="A52" s="69" t="s">
        <v>40</v>
      </c>
      <c r="B52" s="68"/>
      <c r="C52" s="68"/>
      <c r="D52" s="70" t="s">
        <v>38</v>
      </c>
      <c r="E52" s="77" t="s">
        <v>61</v>
      </c>
      <c r="F52" s="74">
        <v>41912</v>
      </c>
    </row>
    <row r="53" spans="1:7" x14ac:dyDescent="0.2">
      <c r="A53" s="80" t="s">
        <v>37</v>
      </c>
      <c r="B53" s="60"/>
      <c r="C53" s="60"/>
      <c r="D53" s="56">
        <v>1</v>
      </c>
      <c r="E53" s="7">
        <v>111646306</v>
      </c>
      <c r="F53" s="81">
        <v>116070</v>
      </c>
      <c r="G53" s="98"/>
    </row>
    <row r="54" spans="1:7" ht="13.5" thickBot="1" x14ac:dyDescent="0.25">
      <c r="A54" s="82" t="s">
        <v>34</v>
      </c>
      <c r="B54" s="61"/>
      <c r="C54" s="61"/>
      <c r="D54" s="57">
        <v>2</v>
      </c>
      <c r="E54" s="8">
        <v>20657685</v>
      </c>
      <c r="F54" s="83">
        <v>21479</v>
      </c>
    </row>
    <row r="55" spans="1:7" x14ac:dyDescent="0.2">
      <c r="A55" s="43"/>
      <c r="B55" s="93"/>
      <c r="C55" s="93"/>
      <c r="D55" s="90"/>
      <c r="E55" s="91"/>
      <c r="F55" s="94"/>
    </row>
    <row r="56" spans="1:7" ht="51" x14ac:dyDescent="0.25">
      <c r="A56" s="92" t="s">
        <v>57</v>
      </c>
      <c r="B56" s="95"/>
      <c r="C56" s="95"/>
      <c r="D56" s="96"/>
      <c r="E56" s="96"/>
      <c r="F56" s="97"/>
    </row>
    <row r="59" spans="1:7" x14ac:dyDescent="0.2">
      <c r="E59" s="9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leden 2014</vt:lpstr>
      <vt:lpstr>únor 2014</vt:lpstr>
      <vt:lpstr>březen 2014</vt:lpstr>
      <vt:lpstr>duben 2014</vt:lpstr>
      <vt:lpstr>květen 2014</vt:lpstr>
      <vt:lpstr>červen 2014</vt:lpstr>
      <vt:lpstr>červenec 2014</vt:lpstr>
      <vt:lpstr>srpen 2014</vt:lpstr>
      <vt:lpstr>září 2014</vt:lpstr>
      <vt:lpstr>říjen 2014 </vt:lpstr>
      <vt:lpstr>listopad 2014</vt:lpstr>
      <vt:lpstr>prosinec 2014</vt:lpstr>
    </vt:vector>
  </TitlesOfParts>
  <Company>KCP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Lipár Martin</dc:creator>
  <cp:lastModifiedBy>Milan HIMPL</cp:lastModifiedBy>
  <cp:lastPrinted>2011-02-03T19:08:43Z</cp:lastPrinted>
  <dcterms:created xsi:type="dcterms:W3CDTF">2004-04-23T12:49:38Z</dcterms:created>
  <dcterms:modified xsi:type="dcterms:W3CDTF">2015-02-19T14:30:16Z</dcterms:modified>
</cp:coreProperties>
</file>